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llmann1\Downloads\"/>
    </mc:Choice>
  </mc:AlternateContent>
  <bookViews>
    <workbookView xWindow="240" yWindow="105" windowWidth="18735" windowHeight="11445"/>
  </bookViews>
  <sheets>
    <sheet name="Kostenberechnung" sheetId="1" r:id="rId1"/>
    <sheet name="Tabelle2" sheetId="2" state="hidden" r:id="rId2"/>
  </sheets>
  <definedNames>
    <definedName name="Ausland">Tabelle2!$A$17:$A$24</definedName>
    <definedName name="Auslandkosten">Tabelle2!$B$17:$B$24</definedName>
    <definedName name="AuslandskostenNacht">Tabelle2!$B$27:$B$34</definedName>
    <definedName name="BereichAuslandNacht">Tabelle2!$A$27:$B$34</definedName>
    <definedName name="dauer">Tabelle2!$A$7:$A$8</definedName>
    <definedName name="InAus">Tabelle2!$A$12:$A$13</definedName>
  </definedNames>
  <calcPr calcId="162913"/>
</workbook>
</file>

<file path=xl/calcChain.xml><?xml version="1.0" encoding="utf-8"?>
<calcChain xmlns="http://schemas.openxmlformats.org/spreadsheetml/2006/main">
  <c r="D28" i="1" l="1"/>
  <c r="D27" i="1"/>
  <c r="D23" i="1"/>
  <c r="D21" i="1"/>
  <c r="D22" i="1"/>
  <c r="D20" i="1"/>
  <c r="D19" i="1"/>
  <c r="D8" i="1"/>
  <c r="D12" i="1"/>
  <c r="B34" i="2"/>
  <c r="B33" i="2"/>
  <c r="B32" i="2"/>
  <c r="B31" i="2"/>
  <c r="B30" i="2"/>
  <c r="B29" i="2"/>
  <c r="B28" i="2"/>
  <c r="B27" i="2"/>
  <c r="B24" i="2"/>
  <c r="B23" i="2"/>
  <c r="B22" i="2"/>
  <c r="B21" i="2"/>
  <c r="B20" i="2"/>
  <c r="B19" i="2"/>
  <c r="B18" i="2"/>
  <c r="B17" i="2"/>
  <c r="E4" i="1"/>
  <c r="D29" i="1"/>
  <c r="D32" i="1" l="1"/>
</calcChain>
</file>

<file path=xl/comments1.xml><?xml version="1.0" encoding="utf-8"?>
<comments xmlns="http://schemas.openxmlformats.org/spreadsheetml/2006/main">
  <authors>
    <author>Dallmann, Heike</author>
  </authors>
  <commentList>
    <comment ref="E19" authorId="0" shapeId="0">
      <text>
        <r>
          <rPr>
            <b/>
            <sz val="9"/>
            <color indexed="81"/>
            <rFont val="Tahoma"/>
            <family val="2"/>
          </rPr>
          <t>Dallmann, Heike:</t>
        </r>
        <r>
          <rPr>
            <sz val="9"/>
            <color indexed="81"/>
            <rFont val="Tahoma"/>
            <family val="2"/>
          </rPr>
          <t xml:space="preserve">
Für das Frühstück werden 20% gekürzt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</rPr>
          <t>Dallmann, Heike:</t>
        </r>
        <r>
          <rPr>
            <sz val="9"/>
            <color indexed="81"/>
            <rFont val="Tahoma"/>
            <family val="2"/>
          </rPr>
          <t xml:space="preserve">
Für Mittag und Abendessen werden jeweils 40% gekürzt</t>
        </r>
      </text>
    </comment>
    <comment ref="E21" authorId="0" shapeId="0">
      <text>
        <r>
          <rPr>
            <b/>
            <sz val="9"/>
            <color indexed="81"/>
            <rFont val="Tahoma"/>
            <family val="2"/>
          </rPr>
          <t>Dallmann, Heike:</t>
        </r>
        <r>
          <rPr>
            <sz val="9"/>
            <color indexed="81"/>
            <rFont val="Tahoma"/>
            <family val="2"/>
          </rPr>
          <t xml:space="preserve">
Für Mittag und Abendessen werden jeweils 40% gekürzt</t>
        </r>
      </text>
    </comment>
  </commentList>
</comments>
</file>

<file path=xl/sharedStrings.xml><?xml version="1.0" encoding="utf-8"?>
<sst xmlns="http://schemas.openxmlformats.org/spreadsheetml/2006/main" count="71" uniqueCount="55">
  <si>
    <t>Dauer der Schulfahrt</t>
  </si>
  <si>
    <t>Auswahlen:</t>
  </si>
  <si>
    <t>eintägig</t>
  </si>
  <si>
    <t>mehrtägig</t>
  </si>
  <si>
    <t>Bereich dauer:</t>
  </si>
  <si>
    <t>Bereich InAus</t>
  </si>
  <si>
    <t>Inland</t>
  </si>
  <si>
    <t>Ausland</t>
  </si>
  <si>
    <t>DR-Dauer</t>
  </si>
  <si>
    <t>ab 24h</t>
  </si>
  <si>
    <t>Ziel der Fahrt</t>
  </si>
  <si>
    <t>Bereich Ausland</t>
  </si>
  <si>
    <t>Italien</t>
  </si>
  <si>
    <t>London</t>
  </si>
  <si>
    <t>Frankreich</t>
  </si>
  <si>
    <t>Österreich</t>
  </si>
  <si>
    <t>Tschechien</t>
  </si>
  <si>
    <t>Übernachtungen</t>
  </si>
  <si>
    <t>Summe der Kosten</t>
  </si>
  <si>
    <t>Griechenland</t>
  </si>
  <si>
    <t>Polen</t>
  </si>
  <si>
    <t>Anzahl</t>
  </si>
  <si>
    <t>(berechnetes Tage- und Übernachtungsgeld bei mehrtägigen Fahrten ins Inland)</t>
  </si>
  <si>
    <t>(anteilig, z.B. auf die Lehrkraft/Lehrkräfte entfallender Teil der Gesamtfahrtkosten)</t>
  </si>
  <si>
    <t>Bereich Ausland Nacht</t>
  </si>
  <si>
    <t>GB ohne London</t>
  </si>
  <si>
    <t>(Gilt nicht für Fahrten zu und Teilnahme an oder Vorbereitung von Veranstaltungen schulischer Wettbewerbe.)</t>
  </si>
  <si>
    <t>Fahrtkosten*</t>
  </si>
  <si>
    <t>Nebenkosten*</t>
  </si>
  <si>
    <t>Sollten die Kosten nicht in Fahrtkosten, Nebenkosten, Verpflegung und Übernachtung aufgeteilt werden können, weil es sich um einen</t>
  </si>
  <si>
    <t>(nachgewiesene Nebenkosten, z.B. Eintrittsgelder)</t>
  </si>
  <si>
    <t>Tagegeld und Übernachtungsgeld</t>
  </si>
  <si>
    <t>bis 24h</t>
  </si>
  <si>
    <t>6/10 des in der Auslandsreisekostenverordnung geannten Betrages</t>
  </si>
  <si>
    <t>6/10 von 50% des in der Auslandsreisekostenverordnung geannten Betrages, höchstens 6/10 von 30€</t>
  </si>
  <si>
    <t>Pauschalpreis handelt, rechnen Sie den durch die Lehrkraft/Begleitperson getragenen Anteil an den Gesamtkosten als Summe der Kosten.</t>
  </si>
  <si>
    <t>*Hinweis:</t>
  </si>
  <si>
    <t>Land/ Ort</t>
  </si>
  <si>
    <t>(Parkgebühren pro Tag max. 5,00 €)</t>
  </si>
  <si>
    <t>(z. B. für Fahrten von zu Hause zum Flughafen außerhalb der regelmäßigen Arbeitszeit)</t>
  </si>
  <si>
    <t>km</t>
  </si>
  <si>
    <t>0,20 €/km</t>
  </si>
  <si>
    <t>Für Schulfahrten ist grundsätzlich davon auszugehen, dass kein außergewöhnlich dienstliches Interesse für Fahrten zum Flug etc. vorliegt (Ausnahme könnte hier ein Sammeltransport sein).</t>
  </si>
  <si>
    <t>Anzahl der Tage</t>
  </si>
  <si>
    <t>(Tagegeld bei mehrtägigen Fahrten)</t>
  </si>
  <si>
    <t>(Übernachtungen = berechnetes Übernachtungsgeld)</t>
  </si>
  <si>
    <t>Ermittlung der vorausichtlichen Kosten für eine Schulfahrt (RS 2/19)</t>
  </si>
  <si>
    <t>(Tagegeld bei mehrtägigen Fahrten, hier ohne Frühstück)</t>
  </si>
  <si>
    <t xml:space="preserve">bis 24h </t>
  </si>
  <si>
    <t>(Tagegeld bei mehrtägigen Fahrten, hier ohne Mittag-/ oder Abendessen)</t>
  </si>
  <si>
    <t>(Tagegeld bei mehrtägigen Fahrten, hier ohne Mittag-und Abendessen)</t>
  </si>
  <si>
    <t>(20€ pauschal pro Nacht)</t>
  </si>
  <si>
    <t>(14€ pro Tag)</t>
  </si>
  <si>
    <t>(28€ pro Tag)</t>
  </si>
  <si>
    <t>Übernachtungs-/Tagegeld lt. ARV vom 13. Okt.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</si>
</sst>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€&quot;;[Red]\-#,##0.00\ &quot;€&quot;"/>
    <numFmt numFmtId="164" formatCode="#,##0.00\ &quot;€&quot;"/>
    <numFmt numFmtId="165" formatCode="_-* #,##0.00\ [$€-407]_-;\-* #,##0.00\ [$€-407]_-;_-* &quot;-&quot;??\ [$€-407]_-;_-@_-"/>
  </numFmts>
  <fonts count="15" x14ac:knownFonts="1">
    <font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sz val="10"/>
      <color rgb="FFFF0000"/>
      <name val="Arial"/>
      <family val="2"/>
    </font>
    <font>
      <sz val="18"/>
      <color theme="1"/>
      <name val="Arial"/>
      <family val="2"/>
    </font>
    <font>
      <b/>
      <sz val="12"/>
      <color theme="1"/>
      <name val="Arial"/>
      <family val="2"/>
    </font>
    <font>
      <b/>
      <sz val="10"/>
      <color rgb="FFFF0000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3" fillId="0" borderId="0">
      <alignment vertical="top"/>
    </xf>
    <xf numFmtId="0" fontId="3" fillId="0" borderId="0">
      <alignment vertical="top"/>
    </xf>
    <xf numFmtId="0" fontId="4" fillId="0" borderId="0"/>
    <xf numFmtId="0" fontId="14" fillId="0" borderId="0"/>
  </cellStyleXfs>
  <cellXfs count="60">
    <xf numFmtId="0" fontId="0" fillId="0" borderId="0" xfId="0"/>
    <xf numFmtId="0" fontId="0" fillId="0" borderId="1" xfId="0" applyBorder="1"/>
    <xf numFmtId="0" fontId="0" fillId="0" borderId="2" xfId="0" applyBorder="1"/>
    <xf numFmtId="0" fontId="10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164" fontId="0" fillId="0" borderId="9" xfId="0" applyNumberFormat="1" applyBorder="1"/>
    <xf numFmtId="0" fontId="0" fillId="0" borderId="9" xfId="0" applyBorder="1"/>
    <xf numFmtId="0" fontId="0" fillId="0" borderId="10" xfId="0" applyBorder="1"/>
    <xf numFmtId="0" fontId="5" fillId="0" borderId="11" xfId="0" applyFont="1" applyBorder="1"/>
    <xf numFmtId="0" fontId="0" fillId="0" borderId="12" xfId="0" applyBorder="1"/>
    <xf numFmtId="0" fontId="0" fillId="0" borderId="13" xfId="0" applyBorder="1"/>
    <xf numFmtId="0" fontId="5" fillId="0" borderId="3" xfId="0" applyFont="1" applyBorder="1"/>
    <xf numFmtId="0" fontId="0" fillId="0" borderId="11" xfId="0" applyBorder="1"/>
    <xf numFmtId="0" fontId="11" fillId="0" borderId="12" xfId="0" applyFont="1" applyBorder="1" applyAlignment="1">
      <alignment horizontal="right"/>
    </xf>
    <xf numFmtId="164" fontId="11" fillId="0" borderId="12" xfId="0" applyNumberFormat="1" applyFont="1" applyBorder="1"/>
    <xf numFmtId="0" fontId="0" fillId="5" borderId="12" xfId="0" applyFill="1" applyBorder="1" applyProtection="1">
      <protection locked="0"/>
    </xf>
    <xf numFmtId="164" fontId="0" fillId="5" borderId="4" xfId="0" applyNumberFormat="1" applyFill="1" applyBorder="1" applyProtection="1">
      <protection locked="0"/>
    </xf>
    <xf numFmtId="0" fontId="0" fillId="5" borderId="0" xfId="0" applyFill="1" applyBorder="1" applyProtection="1">
      <protection locked="0"/>
    </xf>
    <xf numFmtId="0" fontId="0" fillId="5" borderId="9" xfId="0" applyFill="1" applyBorder="1" applyProtection="1">
      <protection locked="0"/>
    </xf>
    <xf numFmtId="0" fontId="5" fillId="0" borderId="0" xfId="0" applyFont="1"/>
    <xf numFmtId="0" fontId="12" fillId="0" borderId="12" xfId="0" applyFont="1" applyBorder="1"/>
    <xf numFmtId="0" fontId="5" fillId="0" borderId="0" xfId="0" applyFont="1" applyAlignment="1">
      <alignment horizontal="left"/>
    </xf>
    <xf numFmtId="0" fontId="13" fillId="5" borderId="0" xfId="0" applyFont="1" applyFill="1" applyAlignment="1">
      <alignment horizontal="center" vertical="center" wrapText="1"/>
    </xf>
    <xf numFmtId="49" fontId="0" fillId="5" borderId="0" xfId="0" applyNumberFormat="1" applyFill="1" applyBorder="1" applyAlignment="1">
      <alignment horizontal="center" wrapText="1"/>
    </xf>
    <xf numFmtId="164" fontId="0" fillId="5" borderId="9" xfId="0" applyNumberFormat="1" applyFill="1" applyBorder="1" applyProtection="1">
      <protection locked="0"/>
    </xf>
    <xf numFmtId="0" fontId="0" fillId="5" borderId="9" xfId="0" applyFill="1" applyBorder="1"/>
    <xf numFmtId="165" fontId="0" fillId="5" borderId="0" xfId="0" applyNumberFormat="1" applyFill="1"/>
    <xf numFmtId="165" fontId="0" fillId="5" borderId="9" xfId="0" applyNumberFormat="1" applyFill="1" applyBorder="1"/>
    <xf numFmtId="0" fontId="0" fillId="0" borderId="6" xfId="0" applyFont="1" applyBorder="1" applyAlignment="1">
      <alignment horizontal="right"/>
    </xf>
    <xf numFmtId="0" fontId="0" fillId="5" borderId="0" xfId="0" applyFill="1" applyBorder="1"/>
    <xf numFmtId="8" fontId="0" fillId="0" borderId="0" xfId="0" applyNumberFormat="1" applyBorder="1"/>
    <xf numFmtId="8" fontId="0" fillId="5" borderId="0" xfId="0" applyNumberFormat="1" applyFill="1"/>
    <xf numFmtId="165" fontId="0" fillId="5" borderId="4" xfId="0" applyNumberFormat="1" applyFill="1" applyBorder="1"/>
    <xf numFmtId="0" fontId="0" fillId="0" borderId="8" xfId="0" applyFont="1" applyBorder="1"/>
    <xf numFmtId="0" fontId="0" fillId="0" borderId="0" xfId="0" applyAlignment="1">
      <alignment horizontal="center"/>
    </xf>
    <xf numFmtId="0" fontId="5" fillId="5" borderId="0" xfId="0" applyFont="1" applyFill="1" applyBorder="1" applyProtection="1">
      <protection locked="0"/>
    </xf>
    <xf numFmtId="0" fontId="0" fillId="0" borderId="0" xfId="0"/>
    <xf numFmtId="0" fontId="0" fillId="0" borderId="6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5" borderId="0" xfId="0" applyFill="1" applyBorder="1" applyProtection="1">
      <protection locked="0"/>
    </xf>
    <xf numFmtId="164" fontId="0" fillId="0" borderId="0" xfId="0" applyNumberFormat="1"/>
    <xf numFmtId="165" fontId="0" fillId="5" borderId="0" xfId="0" applyNumberFormat="1" applyFill="1"/>
    <xf numFmtId="0" fontId="9" fillId="0" borderId="0" xfId="0" applyFont="1" applyBorder="1" applyAlignment="1">
      <alignment wrapText="1"/>
    </xf>
    <xf numFmtId="0" fontId="9" fillId="0" borderId="0" xfId="0" applyFont="1" applyAlignment="1">
      <alignment wrapText="1"/>
    </xf>
    <xf numFmtId="0" fontId="9" fillId="0" borderId="7" xfId="0" applyFont="1" applyBorder="1" applyAlignment="1">
      <alignment wrapText="1"/>
    </xf>
    <xf numFmtId="0" fontId="0" fillId="0" borderId="0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0" xfId="0" applyAlignment="1">
      <alignment wrapText="1"/>
    </xf>
  </cellXfs>
  <cellStyles count="8">
    <cellStyle name="Gut 2" xfId="1"/>
    <cellStyle name="Neutral 2" xfId="2"/>
    <cellStyle name="Schlecht 2" xfId="3"/>
    <cellStyle name="Standard" xfId="0" builtinId="0"/>
    <cellStyle name="Standard 2" xfId="4"/>
    <cellStyle name="Standard 3" xfId="5"/>
    <cellStyle name="Standard 4" xfId="6"/>
    <cellStyle name="Standard 5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70"/>
  <sheetViews>
    <sheetView showGridLines="0" tabSelected="1" workbookViewId="0">
      <selection activeCell="T18" sqref="T18"/>
    </sheetView>
  </sheetViews>
  <sheetFormatPr baseColWidth="10" defaultRowHeight="12.75" x14ac:dyDescent="0.2"/>
  <cols>
    <col min="1" max="1" width="20.28515625" customWidth="1"/>
    <col min="3" max="3" width="14.28515625" customWidth="1"/>
  </cols>
  <sheetData>
    <row r="1" spans="1:10" ht="23.25" x14ac:dyDescent="0.35">
      <c r="A1" s="3" t="s">
        <v>46</v>
      </c>
    </row>
    <row r="2" spans="1:10" x14ac:dyDescent="0.2">
      <c r="A2" t="s">
        <v>26</v>
      </c>
    </row>
    <row r="4" spans="1:10" x14ac:dyDescent="0.2">
      <c r="A4" s="15" t="s">
        <v>0</v>
      </c>
      <c r="B4" s="16"/>
      <c r="C4" s="16"/>
      <c r="D4" s="22" t="s">
        <v>3</v>
      </c>
      <c r="E4" s="27" t="str">
        <f>IF(D4=Tabelle2!A7,"(keine Erstattung von Tagegeld)","")</f>
        <v/>
      </c>
      <c r="F4" s="16"/>
      <c r="G4" s="16"/>
      <c r="H4" s="16"/>
      <c r="I4" s="16"/>
      <c r="J4" s="17"/>
    </row>
    <row r="5" spans="1:10" x14ac:dyDescent="0.2">
      <c r="C5" s="16"/>
    </row>
    <row r="6" spans="1:10" x14ac:dyDescent="0.2">
      <c r="A6" s="18" t="s">
        <v>27</v>
      </c>
      <c r="B6" s="5"/>
      <c r="D6" s="23">
        <v>0</v>
      </c>
      <c r="E6" s="5" t="s">
        <v>23</v>
      </c>
      <c r="F6" s="5"/>
      <c r="G6" s="5"/>
      <c r="H6" s="5"/>
      <c r="I6" s="5"/>
      <c r="J6" s="6"/>
    </row>
    <row r="7" spans="1:10" x14ac:dyDescent="0.2">
      <c r="A7" s="7"/>
      <c r="B7" s="9"/>
      <c r="D7" s="9"/>
      <c r="E7" s="9"/>
      <c r="F7" s="9"/>
      <c r="G7" s="9"/>
      <c r="H7" s="9"/>
      <c r="I7" s="9"/>
      <c r="J7" s="10"/>
    </row>
    <row r="8" spans="1:10" x14ac:dyDescent="0.2">
      <c r="A8" s="35" t="s">
        <v>40</v>
      </c>
      <c r="B8" s="36"/>
      <c r="C8" s="37" t="s">
        <v>41</v>
      </c>
      <c r="D8" s="38">
        <f>SUM(B8*0.2)</f>
        <v>0</v>
      </c>
      <c r="E8" s="54" t="s">
        <v>39</v>
      </c>
      <c r="F8" s="55"/>
      <c r="G8" s="55"/>
      <c r="H8" s="55"/>
      <c r="I8" s="55"/>
      <c r="J8" s="56"/>
    </row>
    <row r="9" spans="1:10" x14ac:dyDescent="0.2">
      <c r="A9" s="11"/>
      <c r="B9" s="13"/>
      <c r="D9" s="13"/>
      <c r="E9" s="57"/>
      <c r="F9" s="57"/>
      <c r="G9" s="57"/>
      <c r="H9" s="57"/>
      <c r="I9" s="57"/>
      <c r="J9" s="58"/>
    </row>
    <row r="10" spans="1:10" x14ac:dyDescent="0.2">
      <c r="C10" s="16"/>
    </row>
    <row r="11" spans="1:10" x14ac:dyDescent="0.2">
      <c r="A11" s="18" t="s">
        <v>28</v>
      </c>
      <c r="B11" s="5"/>
      <c r="C11" s="5"/>
      <c r="D11" s="23">
        <v>0</v>
      </c>
      <c r="E11" s="5" t="s">
        <v>30</v>
      </c>
      <c r="F11" s="5"/>
      <c r="G11" s="5"/>
      <c r="H11" s="5"/>
      <c r="I11" s="5"/>
      <c r="J11" s="6"/>
    </row>
    <row r="12" spans="1:10" x14ac:dyDescent="0.2">
      <c r="A12" s="40" t="s">
        <v>43</v>
      </c>
      <c r="B12" s="32">
        <v>0</v>
      </c>
      <c r="C12" s="13"/>
      <c r="D12" s="31">
        <f>SUM(B12*5)</f>
        <v>0</v>
      </c>
      <c r="E12" s="13" t="s">
        <v>38</v>
      </c>
      <c r="F12" s="13"/>
      <c r="G12" s="13"/>
      <c r="H12" s="13"/>
      <c r="I12" s="13"/>
      <c r="J12" s="14"/>
    </row>
    <row r="14" spans="1:10" x14ac:dyDescent="0.2">
      <c r="A14" s="18" t="s">
        <v>31</v>
      </c>
      <c r="B14" s="5"/>
      <c r="C14" s="5"/>
      <c r="D14" s="5"/>
      <c r="E14" s="5"/>
      <c r="F14" s="5"/>
      <c r="G14" s="5"/>
      <c r="H14" s="5"/>
      <c r="I14" s="5"/>
      <c r="J14" s="6"/>
    </row>
    <row r="15" spans="1:10" x14ac:dyDescent="0.2">
      <c r="A15" s="7"/>
      <c r="B15" s="9"/>
      <c r="D15" s="9"/>
      <c r="E15" s="9"/>
      <c r="F15" s="9"/>
      <c r="G15" s="9"/>
      <c r="H15" s="9"/>
      <c r="I15" s="9"/>
      <c r="J15" s="10"/>
    </row>
    <row r="16" spans="1:10" ht="48" x14ac:dyDescent="0.2">
      <c r="A16" s="7" t="s">
        <v>10</v>
      </c>
      <c r="B16" s="42" t="s">
        <v>6</v>
      </c>
      <c r="C16" s="29" t="s">
        <v>54</v>
      </c>
      <c r="D16" s="30"/>
      <c r="E16" s="9"/>
      <c r="F16" s="9"/>
      <c r="G16" s="9"/>
      <c r="H16" s="9"/>
      <c r="I16" s="9"/>
      <c r="J16" s="10"/>
    </row>
    <row r="17" spans="1:10" x14ac:dyDescent="0.2">
      <c r="A17" s="7"/>
      <c r="B17" s="9"/>
      <c r="D17" s="9"/>
      <c r="E17" s="9"/>
      <c r="F17" s="9"/>
      <c r="G17" s="9"/>
      <c r="H17" s="9"/>
      <c r="I17" s="9"/>
      <c r="J17" s="10"/>
    </row>
    <row r="18" spans="1:10" x14ac:dyDescent="0.2">
      <c r="A18" s="18" t="s">
        <v>7</v>
      </c>
      <c r="B18" s="5" t="s">
        <v>37</v>
      </c>
      <c r="C18" s="39"/>
      <c r="D18" s="5"/>
      <c r="E18" s="5"/>
      <c r="F18" s="5"/>
      <c r="G18" s="5"/>
      <c r="H18" s="5"/>
      <c r="I18" s="5"/>
      <c r="J18" s="6"/>
    </row>
    <row r="19" spans="1:10" x14ac:dyDescent="0.2">
      <c r="A19" s="7" t="s">
        <v>48</v>
      </c>
      <c r="B19" s="24">
        <v>0</v>
      </c>
      <c r="C19" s="33">
        <v>0</v>
      </c>
      <c r="D19" s="49">
        <f>SUM(C19/100*80*B19)</f>
        <v>0</v>
      </c>
      <c r="E19" s="45" t="s">
        <v>47</v>
      </c>
      <c r="F19" s="45"/>
      <c r="G19" s="45"/>
      <c r="H19" s="51"/>
      <c r="I19" s="52"/>
      <c r="J19" s="53"/>
    </row>
    <row r="20" spans="1:10" s="43" customFormat="1" x14ac:dyDescent="0.2">
      <c r="A20" s="44" t="s">
        <v>32</v>
      </c>
      <c r="B20" s="48">
        <v>0</v>
      </c>
      <c r="C20" s="50">
        <v>0</v>
      </c>
      <c r="D20" s="49">
        <f>SUM(C19/100*60*B19)</f>
        <v>0</v>
      </c>
      <c r="E20" s="45" t="s">
        <v>49</v>
      </c>
      <c r="F20" s="45"/>
      <c r="G20" s="45"/>
      <c r="H20" s="51"/>
      <c r="I20" s="52"/>
      <c r="J20" s="53"/>
    </row>
    <row r="21" spans="1:10" x14ac:dyDescent="0.2">
      <c r="A21" s="7" t="s">
        <v>32</v>
      </c>
      <c r="B21" s="24">
        <v>0</v>
      </c>
      <c r="C21" s="33">
        <v>0</v>
      </c>
      <c r="D21" s="49">
        <f>SUM(C21/100*20*B21)</f>
        <v>0</v>
      </c>
      <c r="E21" s="45" t="s">
        <v>50</v>
      </c>
      <c r="F21" s="45"/>
      <c r="G21" s="45"/>
      <c r="H21" s="51"/>
      <c r="I21" s="52"/>
      <c r="J21" s="53"/>
    </row>
    <row r="22" spans="1:10" x14ac:dyDescent="0.2">
      <c r="A22" s="7" t="s">
        <v>9</v>
      </c>
      <c r="B22" s="24">
        <v>0</v>
      </c>
      <c r="C22" s="33">
        <v>0</v>
      </c>
      <c r="D22" s="8">
        <f>SUM(B22*C22)</f>
        <v>0</v>
      </c>
      <c r="E22" s="45" t="s">
        <v>44</v>
      </c>
      <c r="F22" s="45"/>
      <c r="G22" s="45"/>
      <c r="H22" s="52"/>
      <c r="I22" s="52"/>
      <c r="J22" s="53"/>
    </row>
    <row r="23" spans="1:10" x14ac:dyDescent="0.2">
      <c r="A23" s="11" t="s">
        <v>17</v>
      </c>
      <c r="B23" s="25">
        <v>0</v>
      </c>
      <c r="C23" s="34">
        <v>0</v>
      </c>
      <c r="D23" s="12">
        <f>SUM(C23*B23)</f>
        <v>0</v>
      </c>
      <c r="E23" s="46" t="s">
        <v>45</v>
      </c>
      <c r="F23" s="46"/>
      <c r="G23" s="46"/>
      <c r="H23" s="46"/>
      <c r="I23" s="46"/>
      <c r="J23" s="47"/>
    </row>
    <row r="24" spans="1:10" x14ac:dyDescent="0.2">
      <c r="A24" s="7"/>
      <c r="B24" s="9"/>
      <c r="D24" s="9"/>
      <c r="E24" s="9"/>
      <c r="F24" s="9"/>
      <c r="G24" s="9"/>
      <c r="H24" s="9"/>
      <c r="I24" s="9"/>
      <c r="J24" s="10"/>
    </row>
    <row r="25" spans="1:10" x14ac:dyDescent="0.2">
      <c r="A25" s="18" t="s">
        <v>6</v>
      </c>
      <c r="B25" s="5"/>
      <c r="C25" s="5"/>
      <c r="D25" s="5"/>
      <c r="E25" s="5"/>
      <c r="F25" s="5"/>
      <c r="G25" s="5"/>
      <c r="H25" s="5"/>
      <c r="I25" s="5"/>
      <c r="J25" s="6"/>
    </row>
    <row r="26" spans="1:10" x14ac:dyDescent="0.2">
      <c r="A26" s="7" t="s">
        <v>8</v>
      </c>
      <c r="B26" s="9" t="s">
        <v>21</v>
      </c>
      <c r="D26" s="9"/>
      <c r="E26" s="9" t="s">
        <v>22</v>
      </c>
      <c r="F26" s="9"/>
      <c r="G26" s="9"/>
      <c r="H26" s="9"/>
      <c r="I26" s="9"/>
      <c r="J26" s="10"/>
    </row>
    <row r="27" spans="1:10" x14ac:dyDescent="0.2">
      <c r="A27" s="7" t="s">
        <v>32</v>
      </c>
      <c r="B27" s="24">
        <v>0</v>
      </c>
      <c r="D27" s="8">
        <f>IF(AND(D4=Tabelle2!A8,B16=Tabelle2!A12),B27*14,0)</f>
        <v>0</v>
      </c>
      <c r="E27" s="9" t="s">
        <v>52</v>
      </c>
      <c r="F27" s="9"/>
      <c r="G27" s="9"/>
      <c r="H27" s="9"/>
      <c r="I27" s="9"/>
      <c r="J27" s="10"/>
    </row>
    <row r="28" spans="1:10" x14ac:dyDescent="0.2">
      <c r="A28" s="7" t="s">
        <v>9</v>
      </c>
      <c r="B28" s="24">
        <v>0</v>
      </c>
      <c r="D28" s="8">
        <f>IF(AND(D4=Tabelle2!A8,B16=Tabelle2!A12),B28*28)</f>
        <v>0</v>
      </c>
      <c r="E28" s="9" t="s">
        <v>53</v>
      </c>
      <c r="F28" s="9"/>
      <c r="G28" s="9"/>
      <c r="H28" s="9"/>
      <c r="I28" s="9"/>
      <c r="J28" s="10"/>
    </row>
    <row r="29" spans="1:10" x14ac:dyDescent="0.2">
      <c r="A29" s="11" t="s">
        <v>17</v>
      </c>
      <c r="B29" s="25">
        <v>0</v>
      </c>
      <c r="C29" s="13"/>
      <c r="D29" s="12">
        <f>IF(AND(D4=Tabelle2!A8,B16=Tabelle2!A12),B29*12,0)</f>
        <v>0</v>
      </c>
      <c r="E29" s="13" t="s">
        <v>51</v>
      </c>
      <c r="F29" s="13"/>
      <c r="G29" s="13"/>
      <c r="H29" s="13"/>
      <c r="I29" s="13"/>
      <c r="J29" s="14"/>
    </row>
    <row r="32" spans="1:10" ht="15.75" x14ac:dyDescent="0.25">
      <c r="A32" s="19"/>
      <c r="B32" s="20" t="s">
        <v>18</v>
      </c>
      <c r="C32" s="16"/>
      <c r="D32" s="21">
        <f>D6+D11+D19+D22+D23+D27+D28+D29+D12</f>
        <v>0</v>
      </c>
      <c r="E32" s="16"/>
      <c r="F32" s="16"/>
      <c r="G32" s="16"/>
      <c r="H32" s="16"/>
      <c r="I32" s="16"/>
      <c r="J32" s="17"/>
    </row>
    <row r="34" spans="1:10" x14ac:dyDescent="0.2">
      <c r="A34" s="26" t="s">
        <v>36</v>
      </c>
    </row>
    <row r="35" spans="1:10" x14ac:dyDescent="0.2">
      <c r="A35" t="s">
        <v>29</v>
      </c>
    </row>
    <row r="36" spans="1:10" x14ac:dyDescent="0.2">
      <c r="A36" t="s">
        <v>35</v>
      </c>
    </row>
    <row r="37" spans="1:10" ht="28.5" customHeight="1" x14ac:dyDescent="0.2">
      <c r="A37" s="59" t="s">
        <v>42</v>
      </c>
      <c r="B37" s="59"/>
      <c r="C37" s="59"/>
      <c r="D37" s="59"/>
      <c r="E37" s="59"/>
      <c r="F37" s="59"/>
      <c r="G37" s="59"/>
      <c r="H37" s="59"/>
      <c r="I37" s="59"/>
      <c r="J37" s="59"/>
    </row>
    <row r="40" spans="1:10" x14ac:dyDescent="0.2">
      <c r="B40" s="41"/>
      <c r="C40" s="41"/>
    </row>
    <row r="41" spans="1:10" x14ac:dyDescent="0.2">
      <c r="B41" s="41"/>
      <c r="C41" s="41"/>
    </row>
    <row r="42" spans="1:10" x14ac:dyDescent="0.2">
      <c r="B42" s="41"/>
      <c r="C42" s="41"/>
    </row>
    <row r="43" spans="1:10" x14ac:dyDescent="0.2">
      <c r="B43" s="41"/>
      <c r="C43" s="41"/>
    </row>
    <row r="44" spans="1:10" x14ac:dyDescent="0.2">
      <c r="B44" s="41"/>
      <c r="C44" s="41"/>
    </row>
    <row r="45" spans="1:10" x14ac:dyDescent="0.2">
      <c r="B45" s="41"/>
      <c r="C45" s="41"/>
    </row>
    <row r="46" spans="1:10" x14ac:dyDescent="0.2">
      <c r="B46" s="41"/>
      <c r="C46" s="41"/>
    </row>
    <row r="47" spans="1:10" x14ac:dyDescent="0.2">
      <c r="B47" s="41"/>
      <c r="C47" s="41"/>
    </row>
    <row r="48" spans="1:10" x14ac:dyDescent="0.2">
      <c r="B48" s="41"/>
      <c r="C48" s="41"/>
    </row>
    <row r="49" spans="2:3" x14ac:dyDescent="0.2">
      <c r="B49" s="41"/>
      <c r="C49" s="41"/>
    </row>
    <row r="50" spans="2:3" x14ac:dyDescent="0.2">
      <c r="B50" s="41"/>
      <c r="C50" s="41"/>
    </row>
    <row r="51" spans="2:3" x14ac:dyDescent="0.2">
      <c r="B51" s="41"/>
      <c r="C51" s="41"/>
    </row>
    <row r="52" spans="2:3" x14ac:dyDescent="0.2">
      <c r="B52" s="41"/>
      <c r="C52" s="41"/>
    </row>
    <row r="53" spans="2:3" x14ac:dyDescent="0.2">
      <c r="B53" s="41"/>
      <c r="C53" s="41"/>
    </row>
    <row r="54" spans="2:3" x14ac:dyDescent="0.2">
      <c r="B54" s="41"/>
      <c r="C54" s="41"/>
    </row>
    <row r="55" spans="2:3" x14ac:dyDescent="0.2">
      <c r="B55" s="41"/>
      <c r="C55" s="41"/>
    </row>
    <row r="56" spans="2:3" x14ac:dyDescent="0.2">
      <c r="B56" s="41"/>
      <c r="C56" s="41"/>
    </row>
    <row r="57" spans="2:3" x14ac:dyDescent="0.2">
      <c r="B57" s="41"/>
      <c r="C57" s="41"/>
    </row>
    <row r="58" spans="2:3" x14ac:dyDescent="0.2">
      <c r="B58" s="41"/>
      <c r="C58" s="41"/>
    </row>
    <row r="59" spans="2:3" x14ac:dyDescent="0.2">
      <c r="B59" s="41"/>
      <c r="C59" s="41"/>
    </row>
    <row r="60" spans="2:3" x14ac:dyDescent="0.2">
      <c r="B60" s="41"/>
      <c r="C60" s="41"/>
    </row>
    <row r="61" spans="2:3" x14ac:dyDescent="0.2">
      <c r="B61" s="41"/>
      <c r="C61" s="41"/>
    </row>
    <row r="62" spans="2:3" x14ac:dyDescent="0.2">
      <c r="B62" s="41"/>
      <c r="C62" s="41"/>
    </row>
    <row r="63" spans="2:3" x14ac:dyDescent="0.2">
      <c r="B63" s="41"/>
      <c r="C63" s="41"/>
    </row>
    <row r="64" spans="2:3" x14ac:dyDescent="0.2">
      <c r="B64" s="41"/>
      <c r="C64" s="41"/>
    </row>
    <row r="65" spans="2:3" x14ac:dyDescent="0.2">
      <c r="B65" s="41"/>
      <c r="C65" s="41"/>
    </row>
    <row r="66" spans="2:3" x14ac:dyDescent="0.2">
      <c r="B66" s="41"/>
      <c r="C66" s="41"/>
    </row>
    <row r="67" spans="2:3" x14ac:dyDescent="0.2">
      <c r="B67" s="41"/>
      <c r="C67" s="41"/>
    </row>
    <row r="68" spans="2:3" x14ac:dyDescent="0.2">
      <c r="B68" s="41"/>
      <c r="C68" s="41"/>
    </row>
    <row r="69" spans="2:3" x14ac:dyDescent="0.2">
      <c r="B69" s="41"/>
      <c r="C69" s="41"/>
    </row>
    <row r="70" spans="2:3" x14ac:dyDescent="0.2">
      <c r="B70" s="41"/>
      <c r="C70" s="41"/>
    </row>
  </sheetData>
  <sheetProtection selectLockedCells="1"/>
  <mergeCells count="2">
    <mergeCell ref="E8:J9"/>
    <mergeCell ref="A37:J37"/>
  </mergeCells>
  <dataValidations xWindow="323" yWindow="581" count="10">
    <dataValidation type="whole" operator="greaterThanOrEqual" allowBlank="1" showInputMessage="1" showErrorMessage="1" promptTitle="Anzahl der Übernachtungen" prompt="Die Anzahl der Übernachtungen muss kleiner als die Anzahl der Tage sein. " sqref="B29">
      <formula1>0</formula1>
    </dataValidation>
    <dataValidation type="whole" operator="greaterThanOrEqual" allowBlank="1" showInputMessage="1" showErrorMessage="1" promptTitle="Dauer" prompt="Bitte Anzahl der vollen Tage eingeben." sqref="B22">
      <formula1>0</formula1>
    </dataValidation>
    <dataValidation allowBlank="1" showInputMessage="1" showErrorMessage="1" promptTitle="Anzahl der Übernachtungen" prompt="Die Anzahl der Übernachtungen muss kleiner als die Anzahl der Tage sein. " sqref="B23"/>
    <dataValidation type="whole" operator="greaterThanOrEqual" allowBlank="1" showInputMessage="1" showErrorMessage="1" promptTitle="Dauer" prompt="Bitte Anzahl der Tage (An- und Abreise) eingeben." sqref="B19:B21">
      <formula1>0</formula1>
    </dataValidation>
    <dataValidation type="whole" operator="greaterThanOrEqual" allowBlank="1" showInputMessage="1" showErrorMessage="1" promptTitle="Dauer der DR" prompt="Bitte Anzahl der Tage (An- und Abreise) angeben." sqref="B27">
      <formula1>0</formula1>
    </dataValidation>
    <dataValidation type="whole" operator="greaterThanOrEqual" allowBlank="1" showInputMessage="1" showErrorMessage="1" promptTitle="Dauer der DR" prompt="Bitte Anzahl der vollen Tage angeben." sqref="B28">
      <formula1>0</formula1>
    </dataValidation>
    <dataValidation type="list" allowBlank="1" showInputMessage="1" showErrorMessage="1" promptTitle="Inland" prompt="Bitte zwischen In- oder Ausland wählen." sqref="B16">
      <formula1>InAus</formula1>
    </dataValidation>
    <dataValidation type="list" allowBlank="1" showInputMessage="1" showErrorMessage="1" promptTitle="Dauer" prompt="Bitte Dauer der Schulfahrt auswählen." sqref="D4">
      <formula1>dauer</formula1>
    </dataValidation>
    <dataValidation type="decimal" operator="greaterThanOrEqual" allowBlank="1" showInputMessage="1" showErrorMessage="1" promptTitle="Fahrtkosten" prompt="Bitte Fahrtkosten als Zahl eintragen, z.B. 14,10" sqref="D6">
      <formula1>0</formula1>
    </dataValidation>
    <dataValidation type="decimal" operator="greaterThanOrEqual" allowBlank="1" showInputMessage="1" showErrorMessage="1" promptTitle="Nebenkosten" prompt="Bitte die Summe der Nebenkosten als Zahl eintragen, z.B. 23,04" sqref="D11:D12">
      <formula1>0</formula1>
    </dataValidation>
  </dataValidations>
  <pageMargins left="0.70866141732283472" right="0.70866141732283472" top="0.39370078740157483" bottom="0.39370078740157483" header="0.31496062992125984" footer="0.31496062992125984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34"/>
  <sheetViews>
    <sheetView workbookViewId="0">
      <selection activeCell="C34" sqref="C34"/>
    </sheetView>
  </sheetViews>
  <sheetFormatPr baseColWidth="10" defaultRowHeight="12.75" x14ac:dyDescent="0.2"/>
  <sheetData>
    <row r="3" spans="1:3" x14ac:dyDescent="0.2">
      <c r="A3" s="26" t="s">
        <v>1</v>
      </c>
    </row>
    <row r="6" spans="1:3" x14ac:dyDescent="0.2">
      <c r="A6" s="26" t="s">
        <v>4</v>
      </c>
    </row>
    <row r="7" spans="1:3" x14ac:dyDescent="0.2">
      <c r="A7" s="1" t="s">
        <v>2</v>
      </c>
    </row>
    <row r="8" spans="1:3" x14ac:dyDescent="0.2">
      <c r="A8" s="2" t="s">
        <v>3</v>
      </c>
    </row>
    <row r="11" spans="1:3" x14ac:dyDescent="0.2">
      <c r="A11" s="26" t="s">
        <v>5</v>
      </c>
    </row>
    <row r="12" spans="1:3" x14ac:dyDescent="0.2">
      <c r="A12" s="1" t="s">
        <v>6</v>
      </c>
    </row>
    <row r="13" spans="1:3" x14ac:dyDescent="0.2">
      <c r="A13" s="2" t="s">
        <v>7</v>
      </c>
    </row>
    <row r="16" spans="1:3" x14ac:dyDescent="0.2">
      <c r="A16" s="26" t="s">
        <v>11</v>
      </c>
      <c r="B16" s="26"/>
      <c r="C16" s="28" t="s">
        <v>33</v>
      </c>
    </row>
    <row r="17" spans="1:3" x14ac:dyDescent="0.2">
      <c r="A17" s="4" t="s">
        <v>12</v>
      </c>
      <c r="B17" s="6">
        <f>C17*6/10</f>
        <v>16.8</v>
      </c>
      <c r="C17">
        <v>28</v>
      </c>
    </row>
    <row r="18" spans="1:3" x14ac:dyDescent="0.2">
      <c r="A18" s="7" t="s">
        <v>25</v>
      </c>
      <c r="B18" s="10">
        <f t="shared" ref="B18:B24" si="0">C18*6/10</f>
        <v>21</v>
      </c>
      <c r="C18">
        <v>35</v>
      </c>
    </row>
    <row r="19" spans="1:3" x14ac:dyDescent="0.2">
      <c r="A19" s="7" t="s">
        <v>13</v>
      </c>
      <c r="B19" s="10">
        <f t="shared" si="0"/>
        <v>28.2</v>
      </c>
      <c r="C19">
        <v>47</v>
      </c>
    </row>
    <row r="20" spans="1:3" x14ac:dyDescent="0.2">
      <c r="A20" s="7" t="s">
        <v>14</v>
      </c>
      <c r="B20" s="10">
        <f t="shared" si="0"/>
        <v>21.6</v>
      </c>
      <c r="C20">
        <v>36</v>
      </c>
    </row>
    <row r="21" spans="1:3" x14ac:dyDescent="0.2">
      <c r="A21" s="7" t="s">
        <v>15</v>
      </c>
      <c r="B21" s="10">
        <f t="shared" si="0"/>
        <v>14.4</v>
      </c>
      <c r="C21">
        <v>24</v>
      </c>
    </row>
    <row r="22" spans="1:3" x14ac:dyDescent="0.2">
      <c r="A22" s="7" t="s">
        <v>16</v>
      </c>
      <c r="B22" s="10">
        <f t="shared" si="0"/>
        <v>12</v>
      </c>
      <c r="C22">
        <v>20</v>
      </c>
    </row>
    <row r="23" spans="1:3" x14ac:dyDescent="0.2">
      <c r="A23" s="7" t="s">
        <v>19</v>
      </c>
      <c r="B23" s="10">
        <f t="shared" si="0"/>
        <v>21</v>
      </c>
      <c r="C23">
        <v>35</v>
      </c>
    </row>
    <row r="24" spans="1:3" x14ac:dyDescent="0.2">
      <c r="A24" s="11" t="s">
        <v>20</v>
      </c>
      <c r="B24" s="14">
        <f t="shared" si="0"/>
        <v>13.2</v>
      </c>
      <c r="C24">
        <v>22</v>
      </c>
    </row>
    <row r="26" spans="1:3" x14ac:dyDescent="0.2">
      <c r="A26" s="26" t="s">
        <v>24</v>
      </c>
      <c r="B26" s="26"/>
      <c r="C26" s="28" t="s">
        <v>34</v>
      </c>
    </row>
    <row r="27" spans="1:3" x14ac:dyDescent="0.2">
      <c r="A27" s="4" t="s">
        <v>12</v>
      </c>
      <c r="B27" s="6">
        <f>C27*6/10*0.5</f>
        <v>37.799999999999997</v>
      </c>
      <c r="C27">
        <v>126</v>
      </c>
    </row>
    <row r="28" spans="1:3" x14ac:dyDescent="0.2">
      <c r="A28" s="7" t="s">
        <v>25</v>
      </c>
      <c r="B28" s="10">
        <f t="shared" ref="B28:B34" si="1">C28*6/10*0.5</f>
        <v>35.700000000000003</v>
      </c>
      <c r="C28">
        <v>119</v>
      </c>
    </row>
    <row r="29" spans="1:3" x14ac:dyDescent="0.2">
      <c r="A29" s="7" t="s">
        <v>13</v>
      </c>
      <c r="B29" s="10">
        <f t="shared" si="1"/>
        <v>48</v>
      </c>
      <c r="C29">
        <v>160</v>
      </c>
    </row>
    <row r="30" spans="1:3" x14ac:dyDescent="0.2">
      <c r="A30" s="7" t="s">
        <v>14</v>
      </c>
      <c r="B30" s="10">
        <f t="shared" si="1"/>
        <v>24.3</v>
      </c>
      <c r="C30">
        <v>81</v>
      </c>
    </row>
    <row r="31" spans="1:3" x14ac:dyDescent="0.2">
      <c r="A31" s="7" t="s">
        <v>15</v>
      </c>
      <c r="B31" s="10">
        <f t="shared" si="1"/>
        <v>27.6</v>
      </c>
      <c r="C31">
        <v>92</v>
      </c>
    </row>
    <row r="32" spans="1:3" x14ac:dyDescent="0.2">
      <c r="A32" s="7" t="s">
        <v>16</v>
      </c>
      <c r="B32" s="10">
        <f t="shared" si="1"/>
        <v>29.1</v>
      </c>
      <c r="C32">
        <v>97</v>
      </c>
    </row>
    <row r="33" spans="1:3" x14ac:dyDescent="0.2">
      <c r="A33" s="7" t="s">
        <v>19</v>
      </c>
      <c r="B33" s="10">
        <f t="shared" si="1"/>
        <v>39.6</v>
      </c>
      <c r="C33">
        <v>132</v>
      </c>
    </row>
    <row r="34" spans="1:3" x14ac:dyDescent="0.2">
      <c r="A34" s="11" t="s">
        <v>20</v>
      </c>
      <c r="B34" s="14">
        <f t="shared" si="1"/>
        <v>15</v>
      </c>
      <c r="C34">
        <v>50</v>
      </c>
    </row>
  </sheetData>
  <sheetProtection selectLockedCells="1" selectUnlockedCell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6</vt:i4>
      </vt:variant>
    </vt:vector>
  </HeadingPairs>
  <TitlesOfParts>
    <vt:vector size="8" baseType="lpstr">
      <vt:lpstr>Kostenberechnung</vt:lpstr>
      <vt:lpstr>Tabelle2</vt:lpstr>
      <vt:lpstr>Ausland</vt:lpstr>
      <vt:lpstr>Auslandkosten</vt:lpstr>
      <vt:lpstr>AuslandskostenNacht</vt:lpstr>
      <vt:lpstr>BereichAuslandNacht</vt:lpstr>
      <vt:lpstr>dauer</vt:lpstr>
      <vt:lpstr>InAus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2016-11-14T12:24:31Z</cp:lastPrinted>
  <dcterms:created xsi:type="dcterms:W3CDTF">2008-01-07T12:51:45Z</dcterms:created>
  <dcterms:modified xsi:type="dcterms:W3CDTF">2024-02-28T12:17:04Z</dcterms:modified>
</cp:coreProperties>
</file>