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30" yWindow="0" windowWidth="15225" windowHeight="11445"/>
  </bookViews>
  <sheets>
    <sheet name="Abrechnungsbogen" sheetId="1" r:id="rId1"/>
    <sheet name="NR1" sheetId="2" r:id="rId2"/>
    <sheet name="Nr2" sheetId="3" state="hidden" r:id="rId3"/>
    <sheet name="NR3" sheetId="4" state="hidden" r:id="rId4"/>
    <sheet name="Tabelle1" sheetId="5" r:id="rId5"/>
  </sheets>
  <definedNames>
    <definedName name="Beschaeftigungsverhaeltnis">'NR1'!$A$9:$A$10</definedName>
    <definedName name="mögliche_Pflichtstunden">'NR1'!$A$3:$A$5</definedName>
    <definedName name="Z_10FCB188_669D_4E8A_A83D_E7BD421C86ED_.wvu.Rows" localSheetId="0" hidden="1">Abrechnungsbogen!$36:$37</definedName>
  </definedNames>
  <calcPr calcId="125725"/>
  <customWorkbookViews>
    <customWorkbookView name="Standardnutzer - Persönliche Ansicht" guid="{10FCB188-669D-4E8A-A83D-E7BD421C86ED}" mergeInterval="0" personalView="1" maximized="1" xWindow="1" yWindow="1" windowWidth="1916" windowHeight="847" activeSheetId="2"/>
  </customWorkbookViews>
</workbook>
</file>

<file path=xl/calcChain.xml><?xml version="1.0" encoding="utf-8"?>
<calcChain xmlns="http://schemas.openxmlformats.org/spreadsheetml/2006/main">
  <c r="E23" i="1"/>
  <c r="F23" s="1"/>
  <c r="G23" s="1"/>
  <c r="E37" i="3"/>
  <c r="E36"/>
  <c r="E35"/>
  <c r="E34"/>
  <c r="E33"/>
  <c r="E32"/>
  <c r="E31"/>
  <c r="E30"/>
  <c r="E29"/>
  <c r="E28"/>
  <c r="E27"/>
  <c r="E26"/>
  <c r="E25"/>
  <c r="E24"/>
  <c r="E23"/>
  <c r="E25" i="2"/>
  <c r="U24" i="4" s="1"/>
  <c r="E26" i="2"/>
  <c r="U25" i="4" s="1"/>
  <c r="E27" i="2"/>
  <c r="U26" i="4" s="1"/>
  <c r="E28" i="2"/>
  <c r="U27" i="4" s="1"/>
  <c r="E29" i="2"/>
  <c r="U28" i="4" s="1"/>
  <c r="E30" i="2"/>
  <c r="U29" i="4" s="1"/>
  <c r="E31" i="2"/>
  <c r="U30" i="4" s="1"/>
  <c r="E32" i="2"/>
  <c r="U31" i="4" s="1"/>
  <c r="E33" i="2"/>
  <c r="U32" i="4" s="1"/>
  <c r="E34" i="2"/>
  <c r="U33" i="4" s="1"/>
  <c r="E35" i="2"/>
  <c r="U34" i="4" s="1"/>
  <c r="E36" i="2"/>
  <c r="U35" i="4" s="1"/>
  <c r="E37" i="2"/>
  <c r="E38"/>
  <c r="E24"/>
  <c r="U23" i="4" s="1"/>
  <c r="E24" i="1"/>
  <c r="F24" s="1"/>
  <c r="G24" s="1"/>
  <c r="E25"/>
  <c r="F25" s="1"/>
  <c r="G25" s="1"/>
  <c r="E26"/>
  <c r="F26" s="1"/>
  <c r="G26" s="1"/>
  <c r="E27"/>
  <c r="F27" s="1"/>
  <c r="G27" s="1"/>
  <c r="E28"/>
  <c r="F28" s="1"/>
  <c r="G28" s="1"/>
  <c r="E29"/>
  <c r="F29" s="1"/>
  <c r="G29" s="1"/>
  <c r="H29" s="1"/>
  <c r="E30"/>
  <c r="E31"/>
  <c r="F31" s="1"/>
  <c r="G31" s="1"/>
  <c r="E32"/>
  <c r="F32" s="1"/>
  <c r="G32" s="1"/>
  <c r="E33"/>
  <c r="F33" s="1"/>
  <c r="G33" s="1"/>
  <c r="E34"/>
  <c r="F34" s="1"/>
  <c r="G34" s="1"/>
  <c r="E35"/>
  <c r="F35" s="1"/>
  <c r="G35" s="1"/>
  <c r="E36"/>
  <c r="F36" s="1"/>
  <c r="G36" s="1"/>
  <c r="E37"/>
  <c r="F37" s="1"/>
  <c r="G37" s="1"/>
  <c r="F30"/>
  <c r="G30" s="1"/>
  <c r="T23" i="4" l="1"/>
  <c r="U24" i="2"/>
  <c r="U23" i="3"/>
  <c r="T23"/>
  <c r="T24" i="2"/>
  <c r="S23" i="4"/>
  <c r="H30" i="1"/>
  <c r="I29"/>
  <c r="H37"/>
  <c r="I37" s="1"/>
  <c r="H34"/>
  <c r="I34" s="1"/>
  <c r="H33"/>
  <c r="I33" s="1"/>
  <c r="H31"/>
  <c r="I31" s="1"/>
  <c r="H24"/>
  <c r="I24" s="1"/>
  <c r="H23"/>
  <c r="I23" s="1"/>
  <c r="H26"/>
  <c r="I26" s="1"/>
  <c r="H32"/>
  <c r="I32" s="1"/>
  <c r="H28"/>
  <c r="I28" s="1"/>
  <c r="H35"/>
  <c r="I35" s="1"/>
  <c r="H36"/>
  <c r="I36" s="1"/>
  <c r="H27"/>
  <c r="H25"/>
  <c r="U23" l="1"/>
  <c r="V24" s="1"/>
  <c r="S24" i="2"/>
  <c r="S23" i="3"/>
  <c r="R23" i="4"/>
  <c r="U25" i="2"/>
  <c r="U24" i="3"/>
  <c r="T23" i="1"/>
  <c r="T24" i="4"/>
  <c r="J38" i="2"/>
  <c r="J37" i="1" s="1"/>
  <c r="J37" i="3"/>
  <c r="J37" i="2"/>
  <c r="J36" i="1" s="1"/>
  <c r="J36" i="3"/>
  <c r="I25" i="1"/>
  <c r="I27"/>
  <c r="I30"/>
  <c r="U24" l="1"/>
  <c r="V25" s="1"/>
  <c r="Q23" i="4"/>
  <c r="R23" i="3"/>
  <c r="R24" i="2"/>
  <c r="S24" i="4"/>
  <c r="S23" i="1"/>
  <c r="T24" i="3"/>
  <c r="T25" i="2"/>
  <c r="K38"/>
  <c r="K37" i="3"/>
  <c r="T25" i="4" l="1"/>
  <c r="T24" i="1"/>
  <c r="R23"/>
  <c r="R24" i="4"/>
  <c r="Q24" i="2"/>
  <c r="P23" i="4"/>
  <c r="Q23" i="3"/>
  <c r="U26" i="2"/>
  <c r="U25" i="3"/>
  <c r="S24"/>
  <c r="S25" i="2"/>
  <c r="K37" i="1"/>
  <c r="U25" l="1"/>
  <c r="V26" s="1"/>
  <c r="S24"/>
  <c r="S25" i="4"/>
  <c r="R24" i="3"/>
  <c r="R25" i="2"/>
  <c r="Q23" i="1"/>
  <c r="Q24" i="4"/>
  <c r="T25" i="3"/>
  <c r="T26" i="2"/>
  <c r="P23" i="3"/>
  <c r="O23" i="4"/>
  <c r="P24" i="2"/>
  <c r="P24" i="4" l="1"/>
  <c r="P23" i="1"/>
  <c r="Q24" i="3"/>
  <c r="Q25" i="2"/>
  <c r="U27"/>
  <c r="U26" i="3"/>
  <c r="S26" i="2"/>
  <c r="S25" i="3"/>
  <c r="O24" i="2"/>
  <c r="N23" i="4"/>
  <c r="O23" i="3"/>
  <c r="T25" i="1"/>
  <c r="T26" i="4"/>
  <c r="R25"/>
  <c r="R24" i="1"/>
  <c r="P24" i="3" l="1"/>
  <c r="P25" i="2"/>
  <c r="O23" i="1"/>
  <c r="O24" i="4"/>
  <c r="S26"/>
  <c r="S25" i="1"/>
  <c r="R25" i="3"/>
  <c r="R26" i="2"/>
  <c r="U26" i="1"/>
  <c r="V27" s="1"/>
  <c r="M23" i="4"/>
  <c r="N24" i="2"/>
  <c r="N23" i="3"/>
  <c r="T26"/>
  <c r="T27" i="2"/>
  <c r="Q25" i="4"/>
  <c r="Q24" i="1"/>
  <c r="N23" l="1"/>
  <c r="N24" i="4"/>
  <c r="S27" i="2"/>
  <c r="S26" i="3"/>
  <c r="Q25"/>
  <c r="Q26" i="2"/>
  <c r="U28"/>
  <c r="U27" i="3"/>
  <c r="T26" i="1"/>
  <c r="T27" i="4"/>
  <c r="O25" i="2"/>
  <c r="O24" i="3"/>
  <c r="M23"/>
  <c r="M24" i="2"/>
  <c r="L23" i="4"/>
  <c r="R25" i="1"/>
  <c r="R26" i="4"/>
  <c r="P24" i="1"/>
  <c r="P25" i="4"/>
  <c r="U27" i="1" l="1"/>
  <c r="V28" s="1"/>
  <c r="L24" i="2"/>
  <c r="K23" i="4"/>
  <c r="L23" i="3"/>
  <c r="N25" i="2"/>
  <c r="N24" i="3"/>
  <c r="O25" i="4"/>
  <c r="O24" i="1"/>
  <c r="R26" i="3"/>
  <c r="R27" i="2"/>
  <c r="S27" i="4"/>
  <c r="S26" i="1"/>
  <c r="M23"/>
  <c r="M24" i="4"/>
  <c r="P25" i="3"/>
  <c r="P26" i="2"/>
  <c r="Q25" i="1"/>
  <c r="Q26" i="4"/>
  <c r="T27" i="3"/>
  <c r="T28" i="2"/>
  <c r="T27" i="1" l="1"/>
  <c r="T28" i="4"/>
  <c r="P26"/>
  <c r="P25" i="1"/>
  <c r="R26"/>
  <c r="R27" i="4"/>
  <c r="O26" i="2"/>
  <c r="O25" i="3"/>
  <c r="M24"/>
  <c r="M25" i="2"/>
  <c r="L24" i="4"/>
  <c r="L23" i="1"/>
  <c r="U28" i="3"/>
  <c r="U29" i="2"/>
  <c r="Q26" i="3"/>
  <c r="Q27" i="2"/>
  <c r="S27" i="3"/>
  <c r="S28" i="2"/>
  <c r="N25" i="4"/>
  <c r="N24" i="1"/>
  <c r="K23" i="3"/>
  <c r="K24" i="2"/>
  <c r="J23" i="4"/>
  <c r="U28" i="1" l="1"/>
  <c r="V29" s="1"/>
  <c r="S28" i="4"/>
  <c r="S27" i="1"/>
  <c r="Q26"/>
  <c r="Q27" i="4"/>
  <c r="J23" i="3"/>
  <c r="J24" i="2"/>
  <c r="L24" i="3"/>
  <c r="L25" i="2"/>
  <c r="T29"/>
  <c r="T28" i="3"/>
  <c r="R27"/>
  <c r="R28" i="2"/>
  <c r="N26"/>
  <c r="N25" i="3"/>
  <c r="O25" i="1"/>
  <c r="O26" i="4"/>
  <c r="K24"/>
  <c r="K23" i="1"/>
  <c r="M24"/>
  <c r="M25" i="4"/>
  <c r="P26" i="3"/>
  <c r="P27" i="2"/>
  <c r="Q27" i="3" l="1"/>
  <c r="Q28" i="2"/>
  <c r="N25" i="1"/>
  <c r="N26" i="4"/>
  <c r="S29" i="2"/>
  <c r="S28" i="3"/>
  <c r="T29" i="4"/>
  <c r="T28" i="1"/>
  <c r="M25" i="3"/>
  <c r="M26" i="2"/>
  <c r="K24" i="3"/>
  <c r="K25" i="2"/>
  <c r="P26" i="1"/>
  <c r="P27" i="4"/>
  <c r="O26" i="3"/>
  <c r="O27" i="2"/>
  <c r="R28" i="4"/>
  <c r="R27" i="1"/>
  <c r="U30" i="2"/>
  <c r="U29" i="3"/>
  <c r="L25" i="4"/>
  <c r="L24" i="1"/>
  <c r="J24" i="4"/>
  <c r="J23" i="1"/>
  <c r="J24" i="3" l="1"/>
  <c r="J25" i="2"/>
  <c r="P28"/>
  <c r="P27" i="3"/>
  <c r="L25"/>
  <c r="L26" i="2"/>
  <c r="N27"/>
  <c r="N26" i="3"/>
  <c r="S29" i="4"/>
  <c r="S28" i="1"/>
  <c r="R29" i="2"/>
  <c r="R28" i="3"/>
  <c r="U29" i="1"/>
  <c r="V30" s="1"/>
  <c r="O26"/>
  <c r="O27" i="4"/>
  <c r="K24" i="1"/>
  <c r="K25" i="4"/>
  <c r="M25" i="1"/>
  <c r="M26" i="4"/>
  <c r="T30" i="2"/>
  <c r="T29" i="3"/>
  <c r="Q27" i="1"/>
  <c r="Q28" i="4"/>
  <c r="U30" i="3" l="1"/>
  <c r="U31" i="2"/>
  <c r="R29" i="4"/>
  <c r="R28" i="1"/>
  <c r="N26"/>
  <c r="N27" i="4"/>
  <c r="M27" i="2"/>
  <c r="M26" i="3"/>
  <c r="P27" i="1"/>
  <c r="P28" i="4"/>
  <c r="K26" i="2"/>
  <c r="K25" i="3"/>
  <c r="T30" i="4"/>
  <c r="T29" i="1"/>
  <c r="S30" i="2"/>
  <c r="S29" i="3"/>
  <c r="O27"/>
  <c r="O28" i="2"/>
  <c r="L26" i="4"/>
  <c r="L25" i="1"/>
  <c r="Q29" i="2"/>
  <c r="Q28" i="3"/>
  <c r="J25" i="4"/>
  <c r="J24" i="1"/>
  <c r="U30" l="1"/>
  <c r="V31" s="1"/>
  <c r="R30" i="2"/>
  <c r="R29" i="3"/>
  <c r="J25"/>
  <c r="J26" i="2"/>
  <c r="Q28" i="1"/>
  <c r="Q29" i="4"/>
  <c r="P28" i="3"/>
  <c r="P29" i="2"/>
  <c r="S29" i="1"/>
  <c r="S30" i="4"/>
  <c r="K25" i="1"/>
  <c r="K26" i="4"/>
  <c r="M27"/>
  <c r="M26" i="1"/>
  <c r="O27"/>
  <c r="O28" i="4"/>
  <c r="T31" i="2"/>
  <c r="T30" i="3"/>
  <c r="L27" i="2"/>
  <c r="L26" i="3"/>
  <c r="N27"/>
  <c r="N28" i="2"/>
  <c r="O29" l="1"/>
  <c r="O28" i="3"/>
  <c r="L27" i="4"/>
  <c r="L26" i="1"/>
  <c r="T30"/>
  <c r="T31" i="4"/>
  <c r="Q29" i="3"/>
  <c r="Q30" i="2"/>
  <c r="K26" i="3"/>
  <c r="K27" i="2"/>
  <c r="R30" i="4"/>
  <c r="R29" i="1"/>
  <c r="N27"/>
  <c r="N28" i="4"/>
  <c r="M27" i="3"/>
  <c r="M28" i="2"/>
  <c r="U32"/>
  <c r="U31" i="3"/>
  <c r="P28" i="1"/>
  <c r="P29" i="4"/>
  <c r="J26"/>
  <c r="J25" i="1"/>
  <c r="S30" i="3"/>
  <c r="S31" i="2"/>
  <c r="T32" l="1"/>
  <c r="T31" i="3"/>
  <c r="J27" i="2"/>
  <c r="J26" i="3"/>
  <c r="N29" i="2"/>
  <c r="N28" i="3"/>
  <c r="L28" i="2"/>
  <c r="L27" i="3"/>
  <c r="R30"/>
  <c r="R31" i="2"/>
  <c r="O29" i="4"/>
  <c r="O28" i="1"/>
  <c r="U31"/>
  <c r="V32" s="1"/>
  <c r="S31" i="4"/>
  <c r="S30" i="1"/>
  <c r="M28" i="4"/>
  <c r="M27" i="1"/>
  <c r="K27" i="4"/>
  <c r="K26" i="1"/>
  <c r="Q30" i="4"/>
  <c r="Q29" i="1"/>
  <c r="P30" i="2"/>
  <c r="P29" i="3"/>
  <c r="Q30" l="1"/>
  <c r="Q31" i="2"/>
  <c r="S31" i="3"/>
  <c r="S32" i="2"/>
  <c r="L28" i="4"/>
  <c r="L27" i="1"/>
  <c r="N29" i="4"/>
  <c r="N28" i="1"/>
  <c r="J26"/>
  <c r="J27" i="4"/>
  <c r="T31" i="1"/>
  <c r="T32" i="4"/>
  <c r="P29" i="1"/>
  <c r="P30" i="4"/>
  <c r="R31"/>
  <c r="R30" i="1"/>
  <c r="M28" i="3"/>
  <c r="M29" i="2"/>
  <c r="O29" i="3"/>
  <c r="O30" i="2"/>
  <c r="K27" i="3"/>
  <c r="K28" i="2"/>
  <c r="U33"/>
  <c r="U32" i="3"/>
  <c r="L28" l="1"/>
  <c r="L29" i="2"/>
  <c r="P31"/>
  <c r="P30" i="3"/>
  <c r="N30" i="2"/>
  <c r="N29" i="3"/>
  <c r="T32"/>
  <c r="T33" i="2"/>
  <c r="R32"/>
  <c r="R31" i="3"/>
  <c r="U32" i="1"/>
  <c r="V33" s="1"/>
  <c r="K28" i="4"/>
  <c r="K27" i="1"/>
  <c r="O30" i="4"/>
  <c r="O29" i="1"/>
  <c r="M29" i="4"/>
  <c r="M28" i="1"/>
  <c r="J28" i="2"/>
  <c r="J27" i="3"/>
  <c r="S32" i="4"/>
  <c r="S31" i="1"/>
  <c r="Q31" i="4"/>
  <c r="Q30" i="1"/>
  <c r="K28" i="3" l="1"/>
  <c r="K29" i="2"/>
  <c r="R31" i="1"/>
  <c r="R32" i="4"/>
  <c r="U33" i="3"/>
  <c r="U34" i="2"/>
  <c r="N30" i="4"/>
  <c r="N29" i="1"/>
  <c r="P30"/>
  <c r="P31" i="4"/>
  <c r="M30" i="2"/>
  <c r="M29" i="3"/>
  <c r="J28" i="4"/>
  <c r="J27" i="1"/>
  <c r="S32" i="3"/>
  <c r="S33" i="2"/>
  <c r="T33" i="4"/>
  <c r="T32" i="1"/>
  <c r="O30" i="3"/>
  <c r="O31" i="2"/>
  <c r="Q32"/>
  <c r="Q31" i="3"/>
  <c r="L29" i="4"/>
  <c r="L28" i="1"/>
  <c r="U33" l="1"/>
  <c r="V34" s="1"/>
  <c r="R33" i="2"/>
  <c r="R32" i="3"/>
  <c r="O31" i="4"/>
  <c r="O30" i="1"/>
  <c r="Q32" i="4"/>
  <c r="Q31" i="1"/>
  <c r="P31" i="3"/>
  <c r="P32" i="2"/>
  <c r="T34"/>
  <c r="T33" i="3"/>
  <c r="J28"/>
  <c r="J29" i="2"/>
  <c r="M29" i="1"/>
  <c r="M30" i="4"/>
  <c r="L30" i="2"/>
  <c r="L29" i="3"/>
  <c r="S33" i="4"/>
  <c r="S32" i="1"/>
  <c r="N31" i="2"/>
  <c r="N30" i="3"/>
  <c r="K28" i="1"/>
  <c r="K29" i="4"/>
  <c r="O31" i="3" l="1"/>
  <c r="O32" i="2"/>
  <c r="N30" i="1"/>
  <c r="N31" i="4"/>
  <c r="L29" i="1"/>
  <c r="L30" i="4"/>
  <c r="K30" i="2"/>
  <c r="K29" i="3"/>
  <c r="T33" i="1"/>
  <c r="T34" i="4"/>
  <c r="Q32" i="3"/>
  <c r="Q33" i="2"/>
  <c r="R32" i="1"/>
  <c r="R33" i="4"/>
  <c r="M31" i="2"/>
  <c r="M30" i="3"/>
  <c r="J29" i="4"/>
  <c r="J28" i="1"/>
  <c r="U35" i="2"/>
  <c r="U34" i="3"/>
  <c r="P31" i="1"/>
  <c r="P32" i="4"/>
  <c r="S33" i="3"/>
  <c r="S34" i="2"/>
  <c r="T35" l="1"/>
  <c r="T34" i="3"/>
  <c r="J29"/>
  <c r="J30" i="2"/>
  <c r="M30" i="1"/>
  <c r="M31" i="4"/>
  <c r="R33" i="3"/>
  <c r="R34" i="2"/>
  <c r="K29" i="1"/>
  <c r="K30" i="4"/>
  <c r="P33" i="2"/>
  <c r="P32" i="3"/>
  <c r="U34" i="1"/>
  <c r="V35" s="1"/>
  <c r="S34" i="4"/>
  <c r="S33" i="1"/>
  <c r="N31" i="3"/>
  <c r="N32" i="2"/>
  <c r="Q32" i="1"/>
  <c r="Q33" i="4"/>
  <c r="L31" i="2"/>
  <c r="L30" i="3"/>
  <c r="O32" i="4"/>
  <c r="O31" i="1"/>
  <c r="M32" i="2" l="1"/>
  <c r="M31" i="3"/>
  <c r="N32" i="4"/>
  <c r="N31" i="1"/>
  <c r="P33" i="4"/>
  <c r="P32" i="1"/>
  <c r="S35" i="2"/>
  <c r="S34" i="3"/>
  <c r="K30"/>
  <c r="K31" i="2"/>
  <c r="T34" i="1"/>
  <c r="T35" i="4"/>
  <c r="L31"/>
  <c r="L30" i="1"/>
  <c r="O33" i="2"/>
  <c r="O32" i="3"/>
  <c r="Q34" i="2"/>
  <c r="Q33" i="3"/>
  <c r="R33" i="1"/>
  <c r="R34" i="4"/>
  <c r="J29" i="1"/>
  <c r="J30" i="4"/>
  <c r="U35" i="3"/>
  <c r="U36" i="2"/>
  <c r="U35" i="1" l="1"/>
  <c r="V36" s="1"/>
  <c r="R34" i="3"/>
  <c r="R35" i="2"/>
  <c r="Q34" i="4"/>
  <c r="Q33" i="1"/>
  <c r="O32"/>
  <c r="O33" i="4"/>
  <c r="L32" i="2"/>
  <c r="L31" i="3"/>
  <c r="S34" i="1"/>
  <c r="S35" i="4"/>
  <c r="M31" i="1"/>
  <c r="M32" i="4"/>
  <c r="J30" i="3"/>
  <c r="J31" i="2"/>
  <c r="P33" i="3"/>
  <c r="P34" i="2"/>
  <c r="K31" i="4"/>
  <c r="K30" i="1"/>
  <c r="T36" i="2"/>
  <c r="T35" i="3"/>
  <c r="N32"/>
  <c r="N33" i="2"/>
  <c r="N32" i="1" l="1"/>
  <c r="N33" i="4"/>
  <c r="U37" i="2"/>
  <c r="U36" i="3"/>
  <c r="O33"/>
  <c r="O34" i="2"/>
  <c r="Q34" i="3"/>
  <c r="Q35" i="2"/>
  <c r="K32"/>
  <c r="K31" i="3"/>
  <c r="L31" i="1"/>
  <c r="L32" i="4"/>
  <c r="S35" i="3"/>
  <c r="S36" i="2"/>
  <c r="T35" i="1"/>
  <c r="P34" i="4"/>
  <c r="P33" i="1"/>
  <c r="J30"/>
  <c r="J31" i="4"/>
  <c r="M32" i="3"/>
  <c r="M33" i="2"/>
  <c r="R35" i="4"/>
  <c r="R34" i="1"/>
  <c r="U36" l="1"/>
  <c r="V37" s="1"/>
  <c r="M33" i="4"/>
  <c r="M32" i="1"/>
  <c r="J31" i="3"/>
  <c r="J32" i="2"/>
  <c r="T37"/>
  <c r="T36" i="3"/>
  <c r="K32" i="4"/>
  <c r="K31" i="1"/>
  <c r="R36" i="2"/>
  <c r="R35" i="3"/>
  <c r="P35" i="2"/>
  <c r="P34" i="3"/>
  <c r="N34" i="2"/>
  <c r="N33" i="3"/>
  <c r="L33" i="2"/>
  <c r="L32" i="3"/>
  <c r="Q35" i="4"/>
  <c r="Q34" i="1"/>
  <c r="O33"/>
  <c r="O34" i="4"/>
  <c r="S35" i="1"/>
  <c r="O35" i="2" l="1"/>
  <c r="O34" i="3"/>
  <c r="S37" i="2"/>
  <c r="S36" i="3"/>
  <c r="L33" i="4"/>
  <c r="L32" i="1"/>
  <c r="N34" i="4"/>
  <c r="N33" i="1"/>
  <c r="P34"/>
  <c r="P35" i="4"/>
  <c r="K32" i="3"/>
  <c r="K33" i="2"/>
  <c r="R35" i="1"/>
  <c r="T36"/>
  <c r="M33" i="3"/>
  <c r="M34" i="2"/>
  <c r="Q35" i="3"/>
  <c r="Q36" i="2"/>
  <c r="U38"/>
  <c r="U37" i="3"/>
  <c r="J32" i="4"/>
  <c r="J31" i="1"/>
  <c r="Q35" l="1"/>
  <c r="M33"/>
  <c r="M34" i="4"/>
  <c r="J33" i="2"/>
  <c r="J32" i="3"/>
  <c r="R37" i="2"/>
  <c r="R36" i="3"/>
  <c r="N35" i="2"/>
  <c r="N34" i="3"/>
  <c r="L33"/>
  <c r="L34" i="2"/>
  <c r="O35" i="4"/>
  <c r="O34" i="1"/>
  <c r="U37"/>
  <c r="S36"/>
  <c r="K32"/>
  <c r="K33" i="4"/>
  <c r="T37" i="3"/>
  <c r="T38" i="2"/>
  <c r="P35" i="3"/>
  <c r="P36" i="2"/>
  <c r="P35" i="1" l="1"/>
  <c r="T37"/>
  <c r="Q37" i="2"/>
  <c r="Q36" i="3"/>
  <c r="M34"/>
  <c r="M35" i="2"/>
  <c r="N35" i="4"/>
  <c r="N34" i="1"/>
  <c r="J33" i="4"/>
  <c r="J32" i="1"/>
  <c r="R36"/>
  <c r="L34" i="4"/>
  <c r="L33" i="1"/>
  <c r="O36" i="2"/>
  <c r="O35" i="3"/>
  <c r="S37"/>
  <c r="S38" i="2"/>
  <c r="K33" i="3"/>
  <c r="K34" i="2"/>
  <c r="S37" i="1" l="1"/>
  <c r="Q36"/>
  <c r="K33"/>
  <c r="K34" i="4"/>
  <c r="P37" i="2"/>
  <c r="P36" i="3"/>
  <c r="J34" i="2"/>
  <c r="J33" i="3"/>
  <c r="N36" i="2"/>
  <c r="N35" i="3"/>
  <c r="L35" i="2"/>
  <c r="L34" i="3"/>
  <c r="M34" i="1"/>
  <c r="M35" i="4"/>
  <c r="R38" i="2"/>
  <c r="R37" i="3"/>
  <c r="O35" i="1"/>
  <c r="R37" l="1"/>
  <c r="N35"/>
  <c r="P36"/>
  <c r="L35" i="4"/>
  <c r="L34" i="1"/>
  <c r="J33"/>
  <c r="J34" i="4"/>
  <c r="M35" i="3"/>
  <c r="M36" i="2"/>
  <c r="O36" i="3"/>
  <c r="O37" i="2"/>
  <c r="K35"/>
  <c r="K34" i="3"/>
  <c r="Q38" i="2"/>
  <c r="Q37" i="3"/>
  <c r="O36" i="1" l="1"/>
  <c r="M35"/>
  <c r="L36" i="2"/>
  <c r="L35" i="3"/>
  <c r="K34" i="1"/>
  <c r="K35" i="4"/>
  <c r="P37" i="3"/>
  <c r="P38" i="2"/>
  <c r="N36" i="3"/>
  <c r="N37" i="2"/>
  <c r="Q37" i="1"/>
  <c r="J35" i="2"/>
  <c r="J34" i="3"/>
  <c r="N36" i="1" l="1"/>
  <c r="P37"/>
  <c r="K35" i="3"/>
  <c r="K36" i="2"/>
  <c r="O37" i="3"/>
  <c r="O38" i="2"/>
  <c r="L35" i="1"/>
  <c r="J34"/>
  <c r="J35" i="4"/>
  <c r="M36" i="3"/>
  <c r="M37" i="2"/>
  <c r="O37" i="1" l="1"/>
  <c r="K35"/>
  <c r="N38" i="2"/>
  <c r="N37" i="3"/>
  <c r="J36" i="2"/>
  <c r="J35" i="3"/>
  <c r="L37" i="2"/>
  <c r="L36" i="3"/>
  <c r="M36" i="1"/>
  <c r="L36" l="1"/>
  <c r="J35"/>
  <c r="N37"/>
  <c r="M38" i="2"/>
  <c r="M37" i="3"/>
  <c r="K36"/>
  <c r="K37" i="2"/>
  <c r="M37" i="1" l="1"/>
  <c r="L38" i="2"/>
  <c r="L37" i="3"/>
  <c r="K36" i="1"/>
  <c r="L37" l="1"/>
</calcChain>
</file>

<file path=xl/sharedStrings.xml><?xml version="1.0" encoding="utf-8"?>
<sst xmlns="http://schemas.openxmlformats.org/spreadsheetml/2006/main" count="84" uniqueCount="67">
  <si>
    <t>Mehrstunden (MS) / Mehrarbeitsstunden (MA)</t>
  </si>
  <si>
    <t>Name, Vorname:</t>
  </si>
  <si>
    <t>Schuljahr:</t>
  </si>
  <si>
    <t>Beschäftigungsumfang bei Vollbeschäftigung:</t>
  </si>
  <si>
    <t>Nov</t>
  </si>
  <si>
    <t>Okt</t>
  </si>
  <si>
    <t>Aug</t>
  </si>
  <si>
    <t>Sept</t>
  </si>
  <si>
    <t>Dez</t>
  </si>
  <si>
    <t>Jan</t>
  </si>
  <si>
    <t>Feb</t>
  </si>
  <si>
    <t>März</t>
  </si>
  <si>
    <t>April</t>
  </si>
  <si>
    <t>Mai</t>
  </si>
  <si>
    <t>Juni</t>
  </si>
  <si>
    <t>Juli</t>
  </si>
  <si>
    <t>zu</t>
  </si>
  <si>
    <t>vergüten</t>
  </si>
  <si>
    <t>Ausfallstunden (AA)</t>
  </si>
  <si>
    <t>über n hinaus im Monat
geleistete Stunden</t>
  </si>
  <si>
    <t>Mehrarbeit (Summe)</t>
  </si>
  <si>
    <t>Monatsdurchschnitt</t>
  </si>
  <si>
    <t>Gesamtanzahl MS/MA</t>
  </si>
  <si>
    <t>Erläuterungen:</t>
  </si>
  <si>
    <t>Spalte 1</t>
  </si>
  <si>
    <t>Kalendermonate, beginnend im Monat August</t>
  </si>
  <si>
    <t>Spalte 2</t>
  </si>
  <si>
    <t>Spalte 3</t>
  </si>
  <si>
    <t>Tatsächliche geleistete Stunden im laufenden Monat über Beschäftigungsumfang der Spalte 2</t>
  </si>
  <si>
    <t>Spalte 4</t>
  </si>
  <si>
    <t>Gesamtzahl der Ausfallstunden im laufenden Monat</t>
  </si>
  <si>
    <t>Spalte 5</t>
  </si>
  <si>
    <t>Spalte 6</t>
  </si>
  <si>
    <t>Spalte 7</t>
  </si>
  <si>
    <t>Spalte 8</t>
  </si>
  <si>
    <t>Spalte 9</t>
  </si>
  <si>
    <t>Spalte 10</t>
  </si>
  <si>
    <t>Spalte 11</t>
  </si>
  <si>
    <t>Anzahl der abzugeltenden Mehrstunden und Mehrarbeitsstunden</t>
  </si>
  <si>
    <t>Beschäftigungsumfang, der im angegebenen Monat gilt. Bei Wechsel des Beschäftigungsumfanges innerhalb des Monats ist der
Monatsdurchschnitt anzugeben.</t>
  </si>
  <si>
    <t>Übertrag:</t>
  </si>
  <si>
    <t>monatliche
Mehrarbeitsstunden (MA)</t>
  </si>
  <si>
    <t>monatliche
Mehrstunden (MS)</t>
  </si>
  <si>
    <t xml:space="preserve">Mehrarbeitsstunden (MA) sind Stunden über eine Vollbeschäftigung hinaus; Spalte 5 - Spalte 7 = monatliche MA; </t>
  </si>
  <si>
    <t>Gesamtzahl der Mehrstunden (MS) und Mehrarbeitsstunden (MA) im Format MS/MA (z. B. 12,78/5)</t>
  </si>
  <si>
    <t>Fortschreibung der MS und MA der Vormonate im Format MS/MA; ggf. Aufrechnung mit Ausfallzeiten beginnend mit MA Stunden</t>
  </si>
  <si>
    <t>Summe aus Spalte 3 minus Spalte 4;
bei Beamten erfolgt eine Anrechnung nur, wenn der Wert in Spalte 5 die Grenze von n*3/26 (bzw. 28) überschreiten würde, sonst ist der Wert 0 und es erfolgt keine
Anrechnung</t>
  </si>
  <si>
    <t>Wochenarbeitszeit im Monatsdurchschnitt (Std. Spalte 5 / 4,348 + Std. Spalte 2)</t>
  </si>
  <si>
    <t>mögliche Pflichtstunden</t>
  </si>
  <si>
    <t>Stunden</t>
  </si>
  <si>
    <t>Beschäftigungsverhältnis</t>
  </si>
  <si>
    <t>Beschäftigungsverhältnis:</t>
  </si>
  <si>
    <t>Mehrstundenrechnung</t>
  </si>
  <si>
    <t>Auswahlfelder</t>
  </si>
  <si>
    <t>Mehrarbeitsrechnung</t>
  </si>
  <si>
    <t>Differenz</t>
  </si>
  <si>
    <t>12-Monatsausgleich (Überträge aus dem Vorjahr)</t>
  </si>
  <si>
    <t>Horizontal Abzuziehen</t>
  </si>
  <si>
    <t>MS</t>
  </si>
  <si>
    <t>MA</t>
  </si>
  <si>
    <t>(durchschnittl.) wöchentlicher
Beschäftigungsumfang (n)</t>
  </si>
  <si>
    <t>Es sind nur grüne Felder auszufüllen!</t>
  </si>
  <si>
    <t>In diese Zellen sind exakt die Zahlen aus der August-Reihe des Vorjahres zu übernehmen (außer 0-Werte).</t>
  </si>
  <si>
    <t>MA werden am Ende des Monats auf volle Stunden auf- bzw. abgerundet (§ 5 MvergV)</t>
  </si>
  <si>
    <t>Beamte/r und Vollzeit-Tarifbeschäftigte/r</t>
  </si>
  <si>
    <t>Teilzeit-Tarifbeschäftigte/r</t>
  </si>
  <si>
    <t>Mehrstunden (MS) sind Stunden bis zur Vollbeschäftigung (25, 26 bzw. 27 Stunden); maximale Differenz aus Beschäftigungsumfang (n) und Pflichtstunden * 4,348.
MS werden nicht auf volle Stunden gerundet.</t>
  </si>
</sst>
</file>

<file path=xl/styles.xml><?xml version="1.0" encoding="utf-8"?>
<styleSheet xmlns="http://schemas.openxmlformats.org/spreadsheetml/2006/main">
  <fonts count="11">
    <font>
      <sz val="10"/>
      <color theme="1"/>
      <name val="Arial"/>
      <family val="2"/>
    </font>
    <font>
      <sz val="16"/>
      <name val="Arial Narrow"/>
      <family val="2"/>
    </font>
    <font>
      <b/>
      <sz val="10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sz val="16"/>
      <color theme="1"/>
      <name val="Arial Narrow"/>
      <family val="2"/>
    </font>
    <font>
      <b/>
      <u/>
      <sz val="16"/>
      <color theme="1"/>
      <name val="Arial Narrow"/>
      <family val="2"/>
    </font>
    <font>
      <sz val="12"/>
      <color theme="1"/>
      <name val="Arial Unicode MS"/>
      <family val="2"/>
    </font>
    <font>
      <b/>
      <sz val="12"/>
      <color theme="1"/>
      <name val="Arial Unicode MS"/>
      <family val="2"/>
    </font>
    <font>
      <b/>
      <sz val="14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5" fillId="0" borderId="0" xfId="0" applyFont="1"/>
    <xf numFmtId="0" fontId="6" fillId="0" borderId="0" xfId="0" applyFont="1"/>
    <xf numFmtId="0" fontId="7" fillId="0" borderId="16" xfId="0" applyFont="1" applyBorder="1"/>
    <xf numFmtId="0" fontId="6" fillId="0" borderId="17" xfId="0" applyFont="1" applyBorder="1"/>
    <xf numFmtId="0" fontId="6" fillId="0" borderId="18" xfId="0" applyFont="1" applyBorder="1"/>
    <xf numFmtId="0" fontId="6" fillId="0" borderId="7" xfId="0" applyFont="1" applyBorder="1"/>
    <xf numFmtId="0" fontId="6" fillId="0" borderId="0" xfId="0" applyFont="1" applyBorder="1"/>
    <xf numFmtId="0" fontId="6" fillId="0" borderId="7" xfId="0" applyFont="1" applyBorder="1" applyAlignment="1">
      <alignment vertical="top"/>
    </xf>
    <xf numFmtId="0" fontId="6" fillId="0" borderId="9" xfId="0" applyFont="1" applyBorder="1"/>
    <xf numFmtId="0" fontId="6" fillId="0" borderId="10" xfId="0" applyFont="1" applyBorder="1"/>
    <xf numFmtId="0" fontId="6" fillId="0" borderId="0" xfId="0" applyFont="1" applyBorder="1"/>
    <xf numFmtId="2" fontId="3" fillId="0" borderId="6" xfId="0" applyNumberFormat="1" applyFont="1" applyBorder="1"/>
    <xf numFmtId="2" fontId="3" fillId="0" borderId="19" xfId="0" applyNumberFormat="1" applyFont="1" applyBorder="1"/>
    <xf numFmtId="2" fontId="0" fillId="0" borderId="0" xfId="0" applyNumberFormat="1"/>
    <xf numFmtId="0" fontId="2" fillId="0" borderId="0" xfId="0" applyFont="1"/>
    <xf numFmtId="2" fontId="3" fillId="0" borderId="20" xfId="0" applyNumberFormat="1" applyFont="1" applyBorder="1" applyAlignment="1">
      <alignment horizontal="center"/>
    </xf>
    <xf numFmtId="17" fontId="3" fillId="0" borderId="3" xfId="0" applyNumberFormat="1" applyFont="1" applyBorder="1" applyAlignment="1">
      <alignment horizontal="center"/>
    </xf>
    <xf numFmtId="2" fontId="3" fillId="2" borderId="20" xfId="0" applyNumberFormat="1" applyFont="1" applyFill="1" applyBorder="1" applyAlignment="1">
      <alignment horizontal="center"/>
    </xf>
    <xf numFmtId="0" fontId="3" fillId="3" borderId="21" xfId="0" applyFont="1" applyFill="1" applyBorder="1"/>
    <xf numFmtId="2" fontId="3" fillId="0" borderId="22" xfId="0" applyNumberFormat="1" applyFont="1" applyBorder="1" applyAlignment="1">
      <alignment horizontal="center"/>
    </xf>
    <xf numFmtId="0" fontId="3" fillId="3" borderId="22" xfId="0" applyFont="1" applyFill="1" applyBorder="1"/>
    <xf numFmtId="0" fontId="3" fillId="0" borderId="23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4" xfId="0" applyFont="1" applyFill="1" applyBorder="1"/>
    <xf numFmtId="0" fontId="3" fillId="0" borderId="13" xfId="0" applyFont="1" applyFill="1" applyBorder="1"/>
    <xf numFmtId="2" fontId="3" fillId="0" borderId="13" xfId="0" applyNumberFormat="1" applyFont="1" applyBorder="1"/>
    <xf numFmtId="2" fontId="3" fillId="0" borderId="25" xfId="0" applyNumberFormat="1" applyFont="1" applyBorder="1"/>
    <xf numFmtId="0" fontId="3" fillId="0" borderId="25" xfId="0" applyFont="1" applyBorder="1" applyAlignment="1">
      <alignment horizontal="center"/>
    </xf>
    <xf numFmtId="2" fontId="3" fillId="2" borderId="24" xfId="0" applyNumberFormat="1" applyFont="1" applyFill="1" applyBorder="1" applyAlignment="1">
      <alignment horizontal="center"/>
    </xf>
    <xf numFmtId="2" fontId="3" fillId="0" borderId="26" xfId="0" applyNumberFormat="1" applyFont="1" applyBorder="1" applyAlignment="1">
      <alignment horizontal="center"/>
    </xf>
    <xf numFmtId="0" fontId="3" fillId="0" borderId="2" xfId="0" applyFont="1" applyBorder="1"/>
    <xf numFmtId="0" fontId="3" fillId="0" borderId="27" xfId="0" applyFont="1" applyBorder="1"/>
    <xf numFmtId="2" fontId="3" fillId="0" borderId="27" xfId="0" applyNumberFormat="1" applyFont="1" applyBorder="1"/>
    <xf numFmtId="2" fontId="3" fillId="0" borderId="3" xfId="0" applyNumberFormat="1" applyFont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4" borderId="28" xfId="0" applyFont="1" applyFill="1" applyBorder="1" applyProtection="1">
      <protection locked="0"/>
    </xf>
    <xf numFmtId="0" fontId="3" fillId="4" borderId="27" xfId="0" applyFont="1" applyFill="1" applyBorder="1" applyProtection="1">
      <protection locked="0"/>
    </xf>
    <xf numFmtId="0" fontId="3" fillId="4" borderId="29" xfId="0" applyFont="1" applyFill="1" applyBorder="1" applyProtection="1">
      <protection locked="0"/>
    </xf>
    <xf numFmtId="0" fontId="3" fillId="4" borderId="6" xfId="0" applyFont="1" applyFill="1" applyBorder="1" applyProtection="1">
      <protection locked="0"/>
    </xf>
    <xf numFmtId="0" fontId="3" fillId="4" borderId="10" xfId="0" applyFont="1" applyFill="1" applyBorder="1" applyProtection="1">
      <protection locked="0"/>
    </xf>
    <xf numFmtId="0" fontId="3" fillId="5" borderId="5" xfId="0" applyFont="1" applyFill="1" applyBorder="1" applyAlignment="1" applyProtection="1">
      <alignment horizontal="center"/>
      <protection locked="0"/>
    </xf>
    <xf numFmtId="0" fontId="3" fillId="5" borderId="19" xfId="0" applyFont="1" applyFill="1" applyBorder="1" applyAlignment="1" applyProtection="1">
      <alignment horizontal="center"/>
      <protection locked="0"/>
    </xf>
    <xf numFmtId="0" fontId="3" fillId="5" borderId="6" xfId="0" applyFont="1" applyFill="1" applyBorder="1" applyAlignment="1" applyProtection="1">
      <alignment horizontal="center"/>
      <protection locked="0"/>
    </xf>
    <xf numFmtId="0" fontId="3" fillId="0" borderId="30" xfId="0" applyFont="1" applyFill="1" applyBorder="1"/>
    <xf numFmtId="0" fontId="3" fillId="0" borderId="31" xfId="0" applyFont="1" applyFill="1" applyBorder="1"/>
    <xf numFmtId="2" fontId="3" fillId="2" borderId="30" xfId="0" applyNumberFormat="1" applyFont="1" applyFill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0" fontId="3" fillId="0" borderId="32" xfId="0" applyFont="1" applyBorder="1"/>
    <xf numFmtId="0" fontId="3" fillId="4" borderId="24" xfId="0" applyFont="1" applyFill="1" applyBorder="1" applyProtection="1">
      <protection locked="0"/>
    </xf>
    <xf numFmtId="0" fontId="3" fillId="4" borderId="13" xfId="0" applyFont="1" applyFill="1" applyBorder="1" applyProtection="1">
      <protection locked="0"/>
    </xf>
    <xf numFmtId="2" fontId="3" fillId="5" borderId="24" xfId="0" applyNumberFormat="1" applyFont="1" applyFill="1" applyBorder="1" applyAlignment="1">
      <alignment horizontal="center"/>
    </xf>
    <xf numFmtId="0" fontId="6" fillId="0" borderId="0" xfId="0" applyFont="1" applyBorder="1"/>
    <xf numFmtId="0" fontId="6" fillId="0" borderId="8" xfId="0" applyFont="1" applyBorder="1"/>
    <xf numFmtId="0" fontId="6" fillId="0" borderId="0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9" fillId="0" borderId="1" xfId="0" applyFont="1" applyBorder="1" applyAlignment="1">
      <alignment horizontal="center" textRotation="90"/>
    </xf>
    <xf numFmtId="0" fontId="9" fillId="0" borderId="33" xfId="0" applyFont="1" applyBorder="1" applyAlignment="1">
      <alignment horizontal="center" textRotation="90"/>
    </xf>
    <xf numFmtId="0" fontId="3" fillId="4" borderId="10" xfId="0" applyFont="1" applyFill="1" applyBorder="1" applyProtection="1">
      <protection locked="0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9" fillId="0" borderId="34" xfId="0" applyFont="1" applyBorder="1" applyAlignment="1">
      <alignment horizontal="center" textRotation="90" wrapText="1"/>
    </xf>
    <xf numFmtId="0" fontId="9" fillId="0" borderId="34" xfId="0" applyFont="1" applyBorder="1" applyAlignment="1">
      <alignment horizontal="center" textRotation="90"/>
    </xf>
    <xf numFmtId="0" fontId="9" fillId="0" borderId="35" xfId="0" applyFont="1" applyBorder="1" applyAlignment="1">
      <alignment horizontal="center" textRotation="90"/>
    </xf>
    <xf numFmtId="0" fontId="4" fillId="0" borderId="34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6" fillId="0" borderId="10" xfId="0" applyFont="1" applyBorder="1"/>
    <xf numFmtId="0" fontId="6" fillId="0" borderId="11" xfId="0" applyFont="1" applyBorder="1"/>
    <xf numFmtId="0" fontId="1" fillId="0" borderId="0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0" xfId="0" applyFont="1" applyBorder="1"/>
    <xf numFmtId="0" fontId="1" fillId="0" borderId="8" xfId="0" applyFont="1" applyBorder="1"/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9" fillId="0" borderId="15" xfId="0" applyFont="1" applyBorder="1" applyAlignment="1">
      <alignment horizontal="center" textRotation="90" wrapText="1"/>
    </xf>
    <xf numFmtId="0" fontId="9" fillId="0" borderId="31" xfId="0" applyFont="1" applyBorder="1" applyAlignment="1">
      <alignment horizontal="center" textRotation="90"/>
    </xf>
    <xf numFmtId="0" fontId="9" fillId="0" borderId="36" xfId="0" applyFont="1" applyBorder="1" applyAlignment="1">
      <alignment horizontal="center" textRotation="90"/>
    </xf>
    <xf numFmtId="0" fontId="9" fillId="0" borderId="12" xfId="0" applyFont="1" applyBorder="1" applyAlignment="1">
      <alignment horizontal="center" textRotation="90" wrapText="1"/>
    </xf>
    <xf numFmtId="0" fontId="9" fillId="0" borderId="35" xfId="0" applyFont="1" applyBorder="1" applyAlignment="1">
      <alignment horizontal="center" textRotation="90" wrapText="1"/>
    </xf>
    <xf numFmtId="0" fontId="9" fillId="0" borderId="12" xfId="0" applyFont="1" applyBorder="1" applyAlignment="1">
      <alignment horizontal="center" textRotation="90"/>
    </xf>
    <xf numFmtId="0" fontId="3" fillId="0" borderId="3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4" borderId="17" xfId="0" applyFont="1" applyFill="1" applyBorder="1" applyProtection="1">
      <protection locked="0"/>
    </xf>
    <xf numFmtId="0" fontId="3" fillId="4" borderId="18" xfId="0" applyFont="1" applyFill="1" applyBorder="1" applyProtection="1">
      <protection locked="0"/>
    </xf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</cellXfs>
  <cellStyles count="1">
    <cellStyle name="Standard" xfId="0" builtinId="0"/>
  </cellStyles>
  <dxfs count="1"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>
    <pageSetUpPr fitToPage="1"/>
  </sheetPr>
  <dimension ref="A1:W55"/>
  <sheetViews>
    <sheetView showGridLines="0" tabSelected="1" zoomScale="80" zoomScaleNormal="80" zoomScalePageLayoutView="70" workbookViewId="0">
      <selection activeCell="U4" sqref="U4"/>
    </sheetView>
  </sheetViews>
  <sheetFormatPr baseColWidth="10" defaultRowHeight="15.75"/>
  <cols>
    <col min="1" max="7" width="6.7109375" style="1" customWidth="1"/>
    <col min="8" max="8" width="7.5703125" style="1" customWidth="1"/>
    <col min="9" max="9" width="8.5703125" style="1" customWidth="1"/>
    <col min="10" max="20" width="8.7109375" style="1" customWidth="1"/>
    <col min="21" max="21" width="9.85546875" style="1" customWidth="1"/>
    <col min="22" max="22" width="12.5703125" style="1" bestFit="1" customWidth="1"/>
    <col min="23" max="23" width="12.85546875" style="1" customWidth="1"/>
    <col min="24" max="16384" width="11.42578125" style="1"/>
  </cols>
  <sheetData>
    <row r="1" spans="1:22" ht="18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7"/>
    </row>
    <row r="2" spans="1:22" ht="16.5" thickBot="1">
      <c r="A2" s="109" t="s">
        <v>61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</row>
    <row r="3" spans="1:22" ht="20.100000000000001" customHeight="1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 t="s">
        <v>51</v>
      </c>
      <c r="Q3" s="55"/>
      <c r="R3" s="55"/>
      <c r="S3" s="55"/>
      <c r="T3" s="55"/>
      <c r="U3" s="107" t="s">
        <v>64</v>
      </c>
      <c r="V3" s="108"/>
    </row>
    <row r="4" spans="1:22" ht="20.100000000000001" customHeight="1" thickBot="1">
      <c r="A4" s="56" t="s">
        <v>1</v>
      </c>
      <c r="B4" s="57"/>
      <c r="C4" s="57"/>
      <c r="D4" s="81"/>
      <c r="E4" s="81"/>
      <c r="F4" s="81"/>
      <c r="G4" s="81"/>
      <c r="H4" s="81"/>
      <c r="I4" s="81"/>
      <c r="J4" s="57" t="s">
        <v>2</v>
      </c>
      <c r="K4" s="57"/>
      <c r="L4" s="81"/>
      <c r="M4" s="81"/>
      <c r="N4" s="57"/>
      <c r="O4" s="57"/>
      <c r="P4" s="57" t="s">
        <v>3</v>
      </c>
      <c r="Q4" s="57"/>
      <c r="R4" s="57"/>
      <c r="S4" s="57"/>
      <c r="T4" s="57"/>
      <c r="U4" s="63">
        <v>27</v>
      </c>
      <c r="V4" s="58" t="s">
        <v>49</v>
      </c>
    </row>
    <row r="5" spans="1:22" s="2" customFormat="1">
      <c r="A5" s="115">
        <v>1</v>
      </c>
      <c r="B5" s="87">
        <v>2</v>
      </c>
      <c r="C5" s="87">
        <v>3</v>
      </c>
      <c r="D5" s="87">
        <v>4</v>
      </c>
      <c r="E5" s="87">
        <v>5</v>
      </c>
      <c r="F5" s="87">
        <v>6</v>
      </c>
      <c r="G5" s="87">
        <v>7</v>
      </c>
      <c r="H5" s="87">
        <v>8</v>
      </c>
      <c r="I5" s="82">
        <v>9</v>
      </c>
      <c r="J5" s="112">
        <v>10</v>
      </c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3">
        <v>11</v>
      </c>
    </row>
    <row r="6" spans="1:22">
      <c r="A6" s="115"/>
      <c r="B6" s="87"/>
      <c r="C6" s="87"/>
      <c r="D6" s="87"/>
      <c r="E6" s="87"/>
      <c r="F6" s="87"/>
      <c r="G6" s="87"/>
      <c r="H6" s="87"/>
      <c r="I6" s="82"/>
      <c r="J6" s="105" t="s">
        <v>56</v>
      </c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4" t="s">
        <v>16</v>
      </c>
    </row>
    <row r="7" spans="1:22" s="2" customFormat="1">
      <c r="A7" s="116"/>
      <c r="B7" s="88"/>
      <c r="C7" s="88"/>
      <c r="D7" s="88"/>
      <c r="E7" s="88"/>
      <c r="F7" s="88"/>
      <c r="G7" s="88"/>
      <c r="H7" s="88"/>
      <c r="I7" s="83"/>
      <c r="J7" s="5" t="s">
        <v>15</v>
      </c>
      <c r="K7" s="6" t="s">
        <v>14</v>
      </c>
      <c r="L7" s="6" t="s">
        <v>13</v>
      </c>
      <c r="M7" s="6" t="s">
        <v>12</v>
      </c>
      <c r="N7" s="6" t="s">
        <v>11</v>
      </c>
      <c r="O7" s="6" t="s">
        <v>10</v>
      </c>
      <c r="P7" s="6" t="s">
        <v>9</v>
      </c>
      <c r="Q7" s="36" t="s">
        <v>8</v>
      </c>
      <c r="R7" s="6" t="s">
        <v>4</v>
      </c>
      <c r="S7" s="6" t="s">
        <v>5</v>
      </c>
      <c r="T7" s="6" t="s">
        <v>7</v>
      </c>
      <c r="U7" s="6" t="s">
        <v>6</v>
      </c>
      <c r="V7" s="7" t="s">
        <v>17</v>
      </c>
    </row>
    <row r="8" spans="1:22" ht="15.6" customHeight="1">
      <c r="A8" s="104"/>
      <c r="B8" s="98" t="s">
        <v>60</v>
      </c>
      <c r="C8" s="101" t="s">
        <v>19</v>
      </c>
      <c r="D8" s="103" t="s">
        <v>18</v>
      </c>
      <c r="E8" s="103" t="s">
        <v>20</v>
      </c>
      <c r="F8" s="19"/>
      <c r="G8" s="16" t="s">
        <v>40</v>
      </c>
      <c r="H8" s="16"/>
      <c r="I8" s="41" t="s">
        <v>58</v>
      </c>
      <c r="J8" s="64"/>
      <c r="K8" s="65"/>
      <c r="L8" s="65"/>
      <c r="M8" s="65"/>
      <c r="N8" s="65"/>
      <c r="O8" s="65"/>
      <c r="P8" s="65"/>
      <c r="Q8" s="65"/>
      <c r="R8" s="65"/>
      <c r="S8" s="65"/>
      <c r="T8" s="65"/>
      <c r="U8" s="66"/>
      <c r="V8" s="40"/>
    </row>
    <row r="9" spans="1:22" ht="15.6" customHeight="1">
      <c r="A9" s="105"/>
      <c r="B9" s="99"/>
      <c r="C9" s="84"/>
      <c r="D9" s="85"/>
      <c r="E9" s="85"/>
      <c r="F9" s="85" t="s">
        <v>21</v>
      </c>
      <c r="G9" s="84" t="s">
        <v>42</v>
      </c>
      <c r="H9" s="84" t="s">
        <v>41</v>
      </c>
      <c r="I9" s="42" t="s">
        <v>59</v>
      </c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6"/>
      <c r="V9" s="40"/>
    </row>
    <row r="10" spans="1:22" ht="14.1" customHeight="1">
      <c r="A10" s="105"/>
      <c r="B10" s="99"/>
      <c r="C10" s="84"/>
      <c r="D10" s="85"/>
      <c r="E10" s="85"/>
      <c r="F10" s="85"/>
      <c r="G10" s="85"/>
      <c r="H10" s="85"/>
      <c r="I10" s="79" t="s">
        <v>22</v>
      </c>
      <c r="J10" s="10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</row>
    <row r="11" spans="1:22" ht="14.1" customHeight="1">
      <c r="A11" s="105"/>
      <c r="B11" s="99"/>
      <c r="C11" s="84"/>
      <c r="D11" s="85"/>
      <c r="E11" s="85"/>
      <c r="F11" s="85"/>
      <c r="G11" s="85"/>
      <c r="H11" s="85"/>
      <c r="I11" s="79"/>
      <c r="J11" s="10" t="s">
        <v>62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2"/>
    </row>
    <row r="12" spans="1:22" ht="14.1" customHeight="1">
      <c r="A12" s="105"/>
      <c r="B12" s="99"/>
      <c r="C12" s="84"/>
      <c r="D12" s="85"/>
      <c r="E12" s="85"/>
      <c r="F12" s="85"/>
      <c r="G12" s="85"/>
      <c r="H12" s="85"/>
      <c r="I12" s="79"/>
      <c r="J12" s="10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2"/>
    </row>
    <row r="13" spans="1:22" ht="14.1" customHeight="1">
      <c r="A13" s="105"/>
      <c r="B13" s="99"/>
      <c r="C13" s="84"/>
      <c r="D13" s="85"/>
      <c r="E13" s="85"/>
      <c r="F13" s="85"/>
      <c r="G13" s="85"/>
      <c r="H13" s="85"/>
      <c r="I13" s="79"/>
      <c r="J13" s="10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2"/>
    </row>
    <row r="14" spans="1:22" ht="14.1" customHeight="1">
      <c r="A14" s="105"/>
      <c r="B14" s="99"/>
      <c r="C14" s="84"/>
      <c r="D14" s="85"/>
      <c r="E14" s="85"/>
      <c r="F14" s="85"/>
      <c r="G14" s="85"/>
      <c r="H14" s="85"/>
      <c r="I14" s="79"/>
      <c r="J14" s="10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2"/>
    </row>
    <row r="15" spans="1:22" ht="14.1" customHeight="1">
      <c r="A15" s="105"/>
      <c r="B15" s="99"/>
      <c r="C15" s="84"/>
      <c r="D15" s="85"/>
      <c r="E15" s="85"/>
      <c r="F15" s="85"/>
      <c r="G15" s="85"/>
      <c r="H15" s="85"/>
      <c r="I15" s="79"/>
      <c r="J15" s="10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2"/>
    </row>
    <row r="16" spans="1:22" ht="14.1" customHeight="1">
      <c r="A16" s="105"/>
      <c r="B16" s="99"/>
      <c r="C16" s="84"/>
      <c r="D16" s="85"/>
      <c r="E16" s="85"/>
      <c r="F16" s="85"/>
      <c r="G16" s="85"/>
      <c r="H16" s="85"/>
      <c r="I16" s="79"/>
      <c r="J16" s="10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2"/>
    </row>
    <row r="17" spans="1:22" ht="14.1" customHeight="1">
      <c r="A17" s="105"/>
      <c r="B17" s="99"/>
      <c r="C17" s="84"/>
      <c r="D17" s="85"/>
      <c r="E17" s="85"/>
      <c r="F17" s="85"/>
      <c r="G17" s="85"/>
      <c r="H17" s="85"/>
      <c r="I17" s="79"/>
      <c r="J17" s="10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2"/>
    </row>
    <row r="18" spans="1:22" ht="14.1" customHeight="1">
      <c r="A18" s="105"/>
      <c r="B18" s="99"/>
      <c r="C18" s="84"/>
      <c r="D18" s="85"/>
      <c r="E18" s="85"/>
      <c r="F18" s="85"/>
      <c r="G18" s="85"/>
      <c r="H18" s="85"/>
      <c r="I18" s="79"/>
      <c r="J18" s="10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2"/>
    </row>
    <row r="19" spans="1:22" ht="14.1" customHeight="1">
      <c r="A19" s="105"/>
      <c r="B19" s="99"/>
      <c r="C19" s="84"/>
      <c r="D19" s="85"/>
      <c r="E19" s="85"/>
      <c r="F19" s="85"/>
      <c r="G19" s="85"/>
      <c r="H19" s="85"/>
      <c r="I19" s="79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2"/>
    </row>
    <row r="20" spans="1:22" ht="14.1" customHeight="1">
      <c r="A20" s="105"/>
      <c r="B20" s="99"/>
      <c r="C20" s="84"/>
      <c r="D20" s="85"/>
      <c r="E20" s="85"/>
      <c r="F20" s="85"/>
      <c r="G20" s="85"/>
      <c r="H20" s="85"/>
      <c r="I20" s="79"/>
      <c r="J20" s="10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2"/>
    </row>
    <row r="21" spans="1:22" ht="14.1" customHeight="1">
      <c r="A21" s="105"/>
      <c r="B21" s="99"/>
      <c r="C21" s="84"/>
      <c r="D21" s="85"/>
      <c r="E21" s="85"/>
      <c r="F21" s="85"/>
      <c r="G21" s="85"/>
      <c r="H21" s="85"/>
      <c r="I21" s="79"/>
      <c r="J21" s="10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2"/>
    </row>
    <row r="22" spans="1:22" ht="14.1" customHeight="1" thickBot="1">
      <c r="A22" s="106"/>
      <c r="B22" s="100"/>
      <c r="C22" s="102"/>
      <c r="D22" s="86"/>
      <c r="E22" s="86"/>
      <c r="F22" s="86"/>
      <c r="G22" s="86"/>
      <c r="H22" s="86"/>
      <c r="I22" s="80"/>
      <c r="J22" s="13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5"/>
    </row>
    <row r="23" spans="1:22" ht="30" customHeight="1">
      <c r="A23" s="50" t="s">
        <v>6</v>
      </c>
      <c r="B23" s="59"/>
      <c r="C23" s="60"/>
      <c r="D23" s="60">
        <v>0</v>
      </c>
      <c r="E23" s="51">
        <f>MAX(0,IF($U$3='NR1'!$A$10,C23-D23,IF(C23-D23&gt;ROUNDDOWN(3*B23/$U$4,0),C23-D23,0)))</f>
        <v>0</v>
      </c>
      <c r="F23" s="51">
        <f>E23/4.348 + B23</f>
        <v>0</v>
      </c>
      <c r="G23" s="52">
        <f>IF(F23&lt;$U$4,E23,($U$4-B23)*4.348)</f>
        <v>0</v>
      </c>
      <c r="H23" s="53">
        <f t="shared" ref="H23:H37" si="0">ROUND(E23-G23,0)</f>
        <v>0</v>
      </c>
      <c r="I23" s="6" t="str">
        <f>CONCATENATE(ROUNDUP(G23,1)," / ",H23)</f>
        <v>0 / 0</v>
      </c>
      <c r="J23" s="37" t="str">
        <f>CONCATENATE(ROUNDUP('NR1'!J24,1)," / ",'Nr2'!J23)</f>
        <v>0 / 0</v>
      </c>
      <c r="K23" s="37" t="str">
        <f>CONCATENATE(ROUNDUP('NR1'!K24,1)," / ",'Nr2'!K23)</f>
        <v>0 / 0</v>
      </c>
      <c r="L23" s="37" t="str">
        <f>CONCATENATE(ROUNDUP('NR1'!L24,1)," / ",'Nr2'!L23)</f>
        <v>0 / 0</v>
      </c>
      <c r="M23" s="37" t="str">
        <f>CONCATENATE(ROUNDUP('NR1'!M24,1)," / ",'Nr2'!M23)</f>
        <v>0 / 0</v>
      </c>
      <c r="N23" s="37" t="str">
        <f>CONCATENATE(ROUNDUP('NR1'!N24,1)," / ",'Nr2'!N23)</f>
        <v>0 / 0</v>
      </c>
      <c r="O23" s="37" t="str">
        <f>CONCATENATE(ROUNDUP('NR1'!O24,1)," / ",'Nr2'!O23)</f>
        <v>0 / 0</v>
      </c>
      <c r="P23" s="37" t="str">
        <f>CONCATENATE(ROUNDUP('NR1'!P24,1)," / ",'Nr2'!P23)</f>
        <v>0 / 0</v>
      </c>
      <c r="Q23" s="37" t="str">
        <f>CONCATENATE(ROUNDUP('NR1'!Q24,1)," / ",'Nr2'!Q23)</f>
        <v>0 / 0</v>
      </c>
      <c r="R23" s="37" t="str">
        <f>CONCATENATE(ROUNDUP('NR1'!R24,1)," / ",'Nr2'!R23)</f>
        <v>0 / 0</v>
      </c>
      <c r="S23" s="37" t="str">
        <f>CONCATENATE(ROUNDUP('NR1'!S24,1)," / ",'Nr2'!S23)</f>
        <v>0 / 0</v>
      </c>
      <c r="T23" s="37" t="str">
        <f>CONCATENATE(ROUNDUP('NR1'!T24,1)," / ",'Nr2'!T23)</f>
        <v>0 / 0</v>
      </c>
      <c r="U23" s="37" t="str">
        <f>CONCATENATE(ROUNDUP('NR1'!U24,1)," / ",'Nr2'!U23)</f>
        <v>0 / 0</v>
      </c>
      <c r="V23" s="38"/>
    </row>
    <row r="24" spans="1:22" ht="30" customHeight="1">
      <c r="A24" s="8" t="s">
        <v>7</v>
      </c>
      <c r="B24" s="61"/>
      <c r="C24" s="62"/>
      <c r="D24" s="62"/>
      <c r="E24" s="9">
        <f>MAX(0,IF($U$3='NR1'!$A$10,C24-D24,IF(C24-D24&gt;ROUNDDOWN(3*B24/$U$4,0),C24-D24,0)))</f>
        <v>0</v>
      </c>
      <c r="F24" s="9">
        <f t="shared" ref="F24:F37" si="1">E24/4.348 + B24</f>
        <v>0</v>
      </c>
      <c r="G24" s="31">
        <f t="shared" ref="G24:G37" si="2">IF(F24&lt;$U$4,E24,($U$4-B24)*4.348)</f>
        <v>0</v>
      </c>
      <c r="H24" s="32">
        <f t="shared" si="0"/>
        <v>0</v>
      </c>
      <c r="I24" s="6" t="str">
        <f t="shared" ref="I24:I37" si="3">CONCATENATE(ROUNDUP(G24,1)," / ",H24)</f>
        <v>0 / 0</v>
      </c>
      <c r="J24" s="35" t="str">
        <f>CONCATENATE(ROUNDUP('NR1'!J25,1)," / ",'Nr2'!J24)</f>
        <v>0 / 0</v>
      </c>
      <c r="K24" s="37" t="str">
        <f>CONCATENATE(ROUNDUP('NR1'!K25,1)," / ",'Nr2'!K24)</f>
        <v>0 / 0</v>
      </c>
      <c r="L24" s="37" t="str">
        <f>CONCATENATE(ROUNDUP('NR1'!L25,1)," / ",'Nr2'!L24)</f>
        <v>0 / 0</v>
      </c>
      <c r="M24" s="37" t="str">
        <f>CONCATENATE(ROUNDUP('NR1'!M25,1)," / ",'Nr2'!M24)</f>
        <v>0 / 0</v>
      </c>
      <c r="N24" s="37" t="str">
        <f>CONCATENATE(ROUNDUP('NR1'!N25,1)," / ",'Nr2'!N24)</f>
        <v>0 / 0</v>
      </c>
      <c r="O24" s="37" t="str">
        <f>CONCATENATE(ROUNDUP('NR1'!O25,1)," / ",'Nr2'!O24)</f>
        <v>0 / 0</v>
      </c>
      <c r="P24" s="37" t="str">
        <f>CONCATENATE(ROUNDUP('NR1'!P25,1)," / ",'Nr2'!P24)</f>
        <v>0 / 0</v>
      </c>
      <c r="Q24" s="37" t="str">
        <f>CONCATENATE(ROUNDUP('NR1'!Q25,1)," / ",'Nr2'!Q24)</f>
        <v>0 / 0</v>
      </c>
      <c r="R24" s="37" t="str">
        <f>CONCATENATE(ROUNDUP('NR1'!R25,1)," / ",'Nr2'!R24)</f>
        <v>0 / 0</v>
      </c>
      <c r="S24" s="37" t="str">
        <f>CONCATENATE(ROUNDUP('NR1'!S25,1)," / ",'Nr2'!S24)</f>
        <v>0 / 0</v>
      </c>
      <c r="T24" s="37" t="str">
        <f>CONCATENATE(ROUNDUP('NR1'!T25,1)," / ",'Nr2'!T24)</f>
        <v>0 / 0</v>
      </c>
      <c r="U24" s="37" t="str">
        <f>CONCATENATE(ROUNDUP('NR1'!U25,1)," / ",'Nr2'!U24)</f>
        <v>0 / 0</v>
      </c>
      <c r="V24" s="39" t="str">
        <f>IF(U23&lt;&gt;"0 / 0",U23,"")</f>
        <v/>
      </c>
    </row>
    <row r="25" spans="1:22" ht="30" customHeight="1">
      <c r="A25" s="8" t="s">
        <v>5</v>
      </c>
      <c r="B25" s="61"/>
      <c r="C25" s="62"/>
      <c r="D25" s="62"/>
      <c r="E25" s="9">
        <f>MAX(0,IF($U$3='NR1'!$A$10,C25-D25,IF(C25-D25&gt;ROUNDDOWN(3*B25/$U$4,0),C25-D25,0)))</f>
        <v>0</v>
      </c>
      <c r="F25" s="9">
        <f t="shared" si="1"/>
        <v>0</v>
      </c>
      <c r="G25" s="31">
        <f t="shared" si="2"/>
        <v>0</v>
      </c>
      <c r="H25" s="32">
        <f t="shared" si="0"/>
        <v>0</v>
      </c>
      <c r="I25" s="6" t="str">
        <f t="shared" si="3"/>
        <v>0 / 0</v>
      </c>
      <c r="J25" s="35" t="str">
        <f>CONCATENATE(ROUNDUP('NR1'!J26,1)," / ",'Nr2'!J25)</f>
        <v>0 / 0</v>
      </c>
      <c r="K25" s="35" t="str">
        <f>CONCATENATE(ROUNDUP('NR1'!K26,1)," / ",'Nr2'!K25)</f>
        <v>0 / 0</v>
      </c>
      <c r="L25" s="37" t="str">
        <f>CONCATENATE(ROUNDUP('NR1'!L26,1)," / ",'Nr2'!L25)</f>
        <v>0 / 0</v>
      </c>
      <c r="M25" s="37" t="str">
        <f>CONCATENATE(ROUNDUP('NR1'!M26,1)," / ",'Nr2'!M25)</f>
        <v>0 / 0</v>
      </c>
      <c r="N25" s="37" t="str">
        <f>CONCATENATE(ROUNDUP('NR1'!N26,1)," / ",'Nr2'!N25)</f>
        <v>0 / 0</v>
      </c>
      <c r="O25" s="37" t="str">
        <f>CONCATENATE(ROUNDUP('NR1'!O26,1)," / ",'Nr2'!O25)</f>
        <v>0 / 0</v>
      </c>
      <c r="P25" s="37" t="str">
        <f>CONCATENATE(ROUNDUP('NR1'!P26,1)," / ",'Nr2'!P25)</f>
        <v>0 / 0</v>
      </c>
      <c r="Q25" s="37" t="str">
        <f>CONCATENATE(ROUNDUP('NR1'!Q26,1)," / ",'Nr2'!Q25)</f>
        <v>0 / 0</v>
      </c>
      <c r="R25" s="37" t="str">
        <f>CONCATENATE(ROUNDUP('NR1'!R26,1)," / ",'Nr2'!R25)</f>
        <v>0 / 0</v>
      </c>
      <c r="S25" s="37" t="str">
        <f>CONCATENATE(ROUNDUP('NR1'!S26,1)," / ",'Nr2'!S25)</f>
        <v>0 / 0</v>
      </c>
      <c r="T25" s="37" t="str">
        <f>CONCATENATE(ROUNDUP('NR1'!T26,1)," / ",'Nr2'!T25)</f>
        <v>0 / 0</v>
      </c>
      <c r="U25" s="37" t="str">
        <f>CONCATENATE(ROUNDUP('NR1'!U26,1)," / ",'Nr2'!U25)</f>
        <v>0 / 0</v>
      </c>
      <c r="V25" s="39" t="str">
        <f t="shared" ref="V25:V37" si="4">IF(U24&lt;&gt;"0 / 0",U24,"")</f>
        <v/>
      </c>
    </row>
    <row r="26" spans="1:22" ht="30" customHeight="1">
      <c r="A26" s="8" t="s">
        <v>4</v>
      </c>
      <c r="B26" s="61"/>
      <c r="C26" s="62"/>
      <c r="D26" s="62"/>
      <c r="E26" s="9">
        <f>MAX(0,IF($U$3='NR1'!$A$10,C26-D26,IF(C26-D26&gt;ROUNDDOWN(3*B26/$U$4,0),C26-D26,0)))</f>
        <v>0</v>
      </c>
      <c r="F26" s="9">
        <f t="shared" si="1"/>
        <v>0</v>
      </c>
      <c r="G26" s="31">
        <f t="shared" si="2"/>
        <v>0</v>
      </c>
      <c r="H26" s="32">
        <f t="shared" si="0"/>
        <v>0</v>
      </c>
      <c r="I26" s="6" t="str">
        <f t="shared" si="3"/>
        <v>0 / 0</v>
      </c>
      <c r="J26" s="35" t="str">
        <f>CONCATENATE(ROUNDUP('NR1'!J27,1)," / ",'Nr2'!J26)</f>
        <v>0 / 0</v>
      </c>
      <c r="K26" s="35" t="str">
        <f>CONCATENATE(ROUNDUP('NR1'!K27,1)," / ",'Nr2'!K26)</f>
        <v>0 / 0</v>
      </c>
      <c r="L26" s="35" t="str">
        <f>CONCATENATE(ROUNDUP('NR1'!L27,1)," / ",'Nr2'!L26)</f>
        <v>0 / 0</v>
      </c>
      <c r="M26" s="37" t="str">
        <f>CONCATENATE(ROUNDUP('NR1'!M27,1)," / ",'Nr2'!M26)</f>
        <v>0 / 0</v>
      </c>
      <c r="N26" s="37" t="str">
        <f>CONCATENATE(ROUNDUP('NR1'!N27,1)," / ",'Nr2'!N26)</f>
        <v>0 / 0</v>
      </c>
      <c r="O26" s="37" t="str">
        <f>CONCATENATE(ROUNDUP('NR1'!O27,1)," / ",'Nr2'!O26)</f>
        <v>0 / 0</v>
      </c>
      <c r="P26" s="37" t="str">
        <f>CONCATENATE(ROUNDUP('NR1'!P27,1)," / ",'Nr2'!P26)</f>
        <v>0 / 0</v>
      </c>
      <c r="Q26" s="37" t="str">
        <f>CONCATENATE(ROUNDUP('NR1'!Q27,1)," / ",'Nr2'!Q26)</f>
        <v>0 / 0</v>
      </c>
      <c r="R26" s="37" t="str">
        <f>CONCATENATE(ROUNDUP('NR1'!R27,1)," / ",'Nr2'!R26)</f>
        <v>0 / 0</v>
      </c>
      <c r="S26" s="37" t="str">
        <f>CONCATENATE(ROUNDUP('NR1'!S27,1)," / ",'Nr2'!S26)</f>
        <v>0 / 0</v>
      </c>
      <c r="T26" s="37" t="str">
        <f>CONCATENATE(ROUNDUP('NR1'!T27,1)," / ",'Nr2'!T26)</f>
        <v>0 / 0</v>
      </c>
      <c r="U26" s="37" t="str">
        <f>CONCATENATE(ROUNDUP('NR1'!U27,1)," / ",'Nr2'!U26)</f>
        <v>0 / 0</v>
      </c>
      <c r="V26" s="39" t="str">
        <f t="shared" si="4"/>
        <v/>
      </c>
    </row>
    <row r="27" spans="1:22" ht="30" customHeight="1">
      <c r="A27" s="8" t="s">
        <v>8</v>
      </c>
      <c r="B27" s="61"/>
      <c r="C27" s="62"/>
      <c r="D27" s="62"/>
      <c r="E27" s="9">
        <f>MAX(0,IF($U$3='NR1'!$A$10,C27-D27,IF(C27-D27&gt;ROUNDDOWN(3*B27/$U$4,0),C27-D27,0)))</f>
        <v>0</v>
      </c>
      <c r="F27" s="9">
        <f t="shared" si="1"/>
        <v>0</v>
      </c>
      <c r="G27" s="31">
        <f t="shared" si="2"/>
        <v>0</v>
      </c>
      <c r="H27" s="32">
        <f t="shared" si="0"/>
        <v>0</v>
      </c>
      <c r="I27" s="6" t="str">
        <f t="shared" si="3"/>
        <v>0 / 0</v>
      </c>
      <c r="J27" s="35" t="str">
        <f>CONCATENATE(ROUNDUP('NR1'!J28,1)," / ",'Nr2'!J27)</f>
        <v>0 / 0</v>
      </c>
      <c r="K27" s="35" t="str">
        <f>CONCATENATE(ROUNDUP('NR1'!K28,1)," / ",'Nr2'!K27)</f>
        <v>0 / 0</v>
      </c>
      <c r="L27" s="35" t="str">
        <f>CONCATENATE(ROUNDUP('NR1'!L28,1)," / ",'Nr2'!L27)</f>
        <v>0 / 0</v>
      </c>
      <c r="M27" s="35" t="str">
        <f>CONCATENATE(ROUNDUP('NR1'!M28,1)," / ",'Nr2'!M27)</f>
        <v>0 / 0</v>
      </c>
      <c r="N27" s="37" t="str">
        <f>CONCATENATE(ROUNDUP('NR1'!N28,1)," / ",'Nr2'!N27)</f>
        <v>0 / 0</v>
      </c>
      <c r="O27" s="37" t="str">
        <f>CONCATENATE(ROUNDUP('NR1'!O28,1)," / ",'Nr2'!O27)</f>
        <v>0 / 0</v>
      </c>
      <c r="P27" s="37" t="str">
        <f>CONCATENATE(ROUNDUP('NR1'!P28,1)," / ",'Nr2'!P27)</f>
        <v>0 / 0</v>
      </c>
      <c r="Q27" s="37" t="str">
        <f>CONCATENATE(ROUNDUP('NR1'!Q28,1)," / ",'Nr2'!Q27)</f>
        <v>0 / 0</v>
      </c>
      <c r="R27" s="37" t="str">
        <f>CONCATENATE(ROUNDUP('NR1'!R28,1)," / ",'Nr2'!R27)</f>
        <v>0 / 0</v>
      </c>
      <c r="S27" s="37" t="str">
        <f>CONCATENATE(ROUNDUP('NR1'!S28,1)," / ",'Nr2'!S27)</f>
        <v>0 / 0</v>
      </c>
      <c r="T27" s="37" t="str">
        <f>CONCATENATE(ROUNDUP('NR1'!T28,1)," / ",'Nr2'!T27)</f>
        <v>0 / 0</v>
      </c>
      <c r="U27" s="37" t="str">
        <f>CONCATENATE(ROUNDUP('NR1'!U28,1)," / ",'Nr2'!U27)</f>
        <v>0 / 0</v>
      </c>
      <c r="V27" s="39" t="str">
        <f t="shared" si="4"/>
        <v/>
      </c>
    </row>
    <row r="28" spans="1:22" ht="30" customHeight="1">
      <c r="A28" s="8" t="s">
        <v>9</v>
      </c>
      <c r="B28" s="61"/>
      <c r="C28" s="62"/>
      <c r="D28" s="62"/>
      <c r="E28" s="9">
        <f>MAX(0,IF($U$3='NR1'!$A$10,C28-D28,IF(C28-D28&gt;ROUNDDOWN(3*B28/$U$4,0),C28-D28,0)))</f>
        <v>0</v>
      </c>
      <c r="F28" s="9">
        <f t="shared" si="1"/>
        <v>0</v>
      </c>
      <c r="G28" s="31">
        <f t="shared" si="2"/>
        <v>0</v>
      </c>
      <c r="H28" s="32">
        <f t="shared" si="0"/>
        <v>0</v>
      </c>
      <c r="I28" s="6" t="str">
        <f t="shared" si="3"/>
        <v>0 / 0</v>
      </c>
      <c r="J28" s="35" t="str">
        <f>CONCATENATE(ROUNDUP('NR1'!J29,1)," / ",'Nr2'!J28)</f>
        <v>0 / 0</v>
      </c>
      <c r="K28" s="35" t="str">
        <f>CONCATENATE(ROUNDUP('NR1'!K29,1)," / ",'Nr2'!K28)</f>
        <v>0 / 0</v>
      </c>
      <c r="L28" s="35" t="str">
        <f>CONCATENATE(ROUNDUP('NR1'!L29,1)," / ",'Nr2'!L28)</f>
        <v>0 / 0</v>
      </c>
      <c r="M28" s="35" t="str">
        <f>CONCATENATE(ROUNDUP('NR1'!M29,1)," / ",'Nr2'!M28)</f>
        <v>0 / 0</v>
      </c>
      <c r="N28" s="35" t="str">
        <f>CONCATENATE(ROUNDUP('NR1'!N29,1)," / ",'Nr2'!N28)</f>
        <v>0 / 0</v>
      </c>
      <c r="O28" s="37" t="str">
        <f>CONCATENATE(ROUNDUP('NR1'!O29,1)," / ",'Nr2'!O28)</f>
        <v>0 / 0</v>
      </c>
      <c r="P28" s="37" t="str">
        <f>CONCATENATE(ROUNDUP('NR1'!P29,1)," / ",'Nr2'!P28)</f>
        <v>0 / 0</v>
      </c>
      <c r="Q28" s="37" t="str">
        <f>CONCATENATE(ROUNDUP('NR1'!Q29,1)," / ",'Nr2'!Q28)</f>
        <v>0 / 0</v>
      </c>
      <c r="R28" s="37" t="str">
        <f>CONCATENATE(ROUNDUP('NR1'!R29,1)," / ",'Nr2'!R28)</f>
        <v>0 / 0</v>
      </c>
      <c r="S28" s="37" t="str">
        <f>CONCATENATE(ROUNDUP('NR1'!S29,1)," / ",'Nr2'!S28)</f>
        <v>0 / 0</v>
      </c>
      <c r="T28" s="37" t="str">
        <f>CONCATENATE(ROUNDUP('NR1'!T29,1)," / ",'Nr2'!T28)</f>
        <v>0 / 0</v>
      </c>
      <c r="U28" s="37" t="str">
        <f>CONCATENATE(ROUNDUP('NR1'!U29,1)," / ",'Nr2'!U28)</f>
        <v>0 / 0</v>
      </c>
      <c r="V28" s="39" t="str">
        <f t="shared" si="4"/>
        <v/>
      </c>
    </row>
    <row r="29" spans="1:22" ht="30" customHeight="1">
      <c r="A29" s="8" t="s">
        <v>10</v>
      </c>
      <c r="B29" s="61"/>
      <c r="C29" s="62"/>
      <c r="D29" s="62"/>
      <c r="E29" s="9">
        <f>MAX(0,IF($U$3='NR1'!$A$10,C29-D29,IF(C29-D29&gt;ROUNDDOWN(3*B29/$U$4,0),C29-D29,0)))</f>
        <v>0</v>
      </c>
      <c r="F29" s="9">
        <f t="shared" si="1"/>
        <v>0</v>
      </c>
      <c r="G29" s="31">
        <f t="shared" si="2"/>
        <v>0</v>
      </c>
      <c r="H29" s="32">
        <f t="shared" si="0"/>
        <v>0</v>
      </c>
      <c r="I29" s="6" t="str">
        <f t="shared" si="3"/>
        <v>0 / 0</v>
      </c>
      <c r="J29" s="35" t="str">
        <f>CONCATENATE(ROUNDUP('NR1'!J30,1)," / ",'Nr2'!J29)</f>
        <v>0 / 0</v>
      </c>
      <c r="K29" s="35" t="str">
        <f>CONCATENATE(ROUNDUP('NR1'!K30,1)," / ",'Nr2'!K29)</f>
        <v>0 / 0</v>
      </c>
      <c r="L29" s="35" t="str">
        <f>CONCATENATE(ROUNDUP('NR1'!L30,1)," / ",'Nr2'!L29)</f>
        <v>0 / 0</v>
      </c>
      <c r="M29" s="35" t="str">
        <f>CONCATENATE(ROUNDUP('NR1'!M30,1)," / ",'Nr2'!M29)</f>
        <v>0 / 0</v>
      </c>
      <c r="N29" s="35" t="str">
        <f>CONCATENATE(ROUNDUP('NR1'!N30,1)," / ",'Nr2'!N29)</f>
        <v>0 / 0</v>
      </c>
      <c r="O29" s="35" t="str">
        <f>CONCATENATE(ROUNDUP('NR1'!O30,1)," / ",'Nr2'!O29)</f>
        <v>0 / 0</v>
      </c>
      <c r="P29" s="37" t="str">
        <f>CONCATENATE(ROUNDUP('NR1'!P30,1)," / ",'Nr2'!P29)</f>
        <v>0 / 0</v>
      </c>
      <c r="Q29" s="37" t="str">
        <f>CONCATENATE(ROUNDUP('NR1'!Q30,1)," / ",'Nr2'!Q29)</f>
        <v>0 / 0</v>
      </c>
      <c r="R29" s="37" t="str">
        <f>CONCATENATE(ROUNDUP('NR1'!R30,1)," / ",'Nr2'!R29)</f>
        <v>0 / 0</v>
      </c>
      <c r="S29" s="37" t="str">
        <f>CONCATENATE(ROUNDUP('NR1'!S30,1)," / ",'Nr2'!S29)</f>
        <v>0 / 0</v>
      </c>
      <c r="T29" s="37" t="str">
        <f>CONCATENATE(ROUNDUP('NR1'!T30,1)," / ",'Nr2'!T29)</f>
        <v>0 / 0</v>
      </c>
      <c r="U29" s="37" t="str">
        <f>CONCATENATE(ROUNDUP('NR1'!U30,1)," / ",'Nr2'!U29)</f>
        <v>0 / 0</v>
      </c>
      <c r="V29" s="39" t="str">
        <f t="shared" si="4"/>
        <v/>
      </c>
    </row>
    <row r="30" spans="1:22" ht="30" customHeight="1">
      <c r="A30" s="8" t="s">
        <v>11</v>
      </c>
      <c r="B30" s="61"/>
      <c r="C30" s="62"/>
      <c r="D30" s="62"/>
      <c r="E30" s="9">
        <f>MAX(0,IF($U$3='NR1'!$A$10,C30-D30,IF(C30-D30&gt;ROUNDDOWN(3*B30/$U$4,0),C30-D30,0)))</f>
        <v>0</v>
      </c>
      <c r="F30" s="9">
        <f t="shared" si="1"/>
        <v>0</v>
      </c>
      <c r="G30" s="31">
        <f t="shared" si="2"/>
        <v>0</v>
      </c>
      <c r="H30" s="32">
        <f t="shared" si="0"/>
        <v>0</v>
      </c>
      <c r="I30" s="6" t="str">
        <f t="shared" si="3"/>
        <v>0 / 0</v>
      </c>
      <c r="J30" s="35" t="str">
        <f>CONCATENATE(ROUNDUP('NR1'!J31,1)," / ",'Nr2'!J30)</f>
        <v>0 / 0</v>
      </c>
      <c r="K30" s="35" t="str">
        <f>CONCATENATE(ROUNDUP('NR1'!K31,1)," / ",'Nr2'!K30)</f>
        <v>0 / 0</v>
      </c>
      <c r="L30" s="35" t="str">
        <f>CONCATENATE(ROUNDUP('NR1'!L31,1)," / ",'Nr2'!L30)</f>
        <v>0 / 0</v>
      </c>
      <c r="M30" s="35" t="str">
        <f>CONCATENATE(ROUNDUP('NR1'!M31,1)," / ",'Nr2'!M30)</f>
        <v>0 / 0</v>
      </c>
      <c r="N30" s="35" t="str">
        <f>CONCATENATE(ROUNDUP('NR1'!N31,1)," / ",'Nr2'!N30)</f>
        <v>0 / 0</v>
      </c>
      <c r="O30" s="35" t="str">
        <f>CONCATENATE(ROUNDUP('NR1'!O31,1)," / ",'Nr2'!O30)</f>
        <v>0 / 0</v>
      </c>
      <c r="P30" s="35" t="str">
        <f>CONCATENATE(ROUNDUP('NR1'!P31,1)," / ",'Nr2'!P30)</f>
        <v>0 / 0</v>
      </c>
      <c r="Q30" s="37" t="str">
        <f>CONCATENATE(ROUNDUP('NR1'!Q31,1)," / ",'Nr2'!Q30)</f>
        <v>0 / 0</v>
      </c>
      <c r="R30" s="37" t="str">
        <f>CONCATENATE(ROUNDUP('NR1'!R31,1)," / ",'Nr2'!R30)</f>
        <v>0 / 0</v>
      </c>
      <c r="S30" s="37" t="str">
        <f>CONCATENATE(ROUNDUP('NR1'!S31,1)," / ",'Nr2'!S30)</f>
        <v>0 / 0</v>
      </c>
      <c r="T30" s="37" t="str">
        <f>CONCATENATE(ROUNDUP('NR1'!T31,1)," / ",'Nr2'!T30)</f>
        <v>0 / 0</v>
      </c>
      <c r="U30" s="37" t="str">
        <f>CONCATENATE(ROUNDUP('NR1'!U31,1)," / ",'Nr2'!U30)</f>
        <v>0 / 0</v>
      </c>
      <c r="V30" s="39" t="str">
        <f t="shared" si="4"/>
        <v/>
      </c>
    </row>
    <row r="31" spans="1:22" ht="30" customHeight="1">
      <c r="A31" s="8" t="s">
        <v>12</v>
      </c>
      <c r="B31" s="61"/>
      <c r="C31" s="62"/>
      <c r="D31" s="62"/>
      <c r="E31" s="9">
        <f>MAX(0,IF($U$3='NR1'!$A$10,C31-D31,IF(C31-D31&gt;ROUNDDOWN(3*B31/$U$4,0),C31-D31,0)))</f>
        <v>0</v>
      </c>
      <c r="F31" s="9">
        <f t="shared" si="1"/>
        <v>0</v>
      </c>
      <c r="G31" s="31">
        <f t="shared" si="2"/>
        <v>0</v>
      </c>
      <c r="H31" s="32">
        <f t="shared" si="0"/>
        <v>0</v>
      </c>
      <c r="I31" s="6" t="str">
        <f t="shared" si="3"/>
        <v>0 / 0</v>
      </c>
      <c r="J31" s="35" t="str">
        <f>CONCATENATE(ROUNDUP('NR1'!J32,1)," / ",'Nr2'!J31)</f>
        <v>0 / 0</v>
      </c>
      <c r="K31" s="35" t="str">
        <f>CONCATENATE(ROUNDUP('NR1'!K32,1)," / ",'Nr2'!K31)</f>
        <v>0 / 0</v>
      </c>
      <c r="L31" s="35" t="str">
        <f>CONCATENATE(ROUNDUP('NR1'!L32,1)," / ",'Nr2'!L31)</f>
        <v>0 / 0</v>
      </c>
      <c r="M31" s="35" t="str">
        <f>CONCATENATE(ROUNDUP('NR1'!M32,1)," / ",'Nr2'!M31)</f>
        <v>0 / 0</v>
      </c>
      <c r="N31" s="35" t="str">
        <f>CONCATENATE(ROUNDUP('NR1'!N32,1)," / ",'Nr2'!N31)</f>
        <v>0 / 0</v>
      </c>
      <c r="O31" s="35" t="str">
        <f>CONCATENATE(ROUNDUP('NR1'!O32,1)," / ",'Nr2'!O31)</f>
        <v>0 / 0</v>
      </c>
      <c r="P31" s="35" t="str">
        <f>CONCATENATE(ROUNDUP('NR1'!P32,1)," / ",'Nr2'!P31)</f>
        <v>0 / 0</v>
      </c>
      <c r="Q31" s="35" t="str">
        <f>CONCATENATE(ROUNDUP('NR1'!Q32,1)," / ",'Nr2'!Q31)</f>
        <v>0 / 0</v>
      </c>
      <c r="R31" s="37" t="str">
        <f>CONCATENATE(ROUNDUP('NR1'!R32,1)," / ",'Nr2'!R31)</f>
        <v>0 / 0</v>
      </c>
      <c r="S31" s="37" t="str">
        <f>CONCATENATE(ROUNDUP('NR1'!S32,1)," / ",'Nr2'!S31)</f>
        <v>0 / 0</v>
      </c>
      <c r="T31" s="37" t="str">
        <f>CONCATENATE(ROUNDUP('NR1'!T32,1)," / ",'Nr2'!T31)</f>
        <v>0 / 0</v>
      </c>
      <c r="U31" s="37" t="str">
        <f>CONCATENATE(ROUNDUP('NR1'!U32,1)," / ",'Nr2'!U31)</f>
        <v>0 / 0</v>
      </c>
      <c r="V31" s="39" t="str">
        <f t="shared" si="4"/>
        <v/>
      </c>
    </row>
    <row r="32" spans="1:22" ht="30" customHeight="1">
      <c r="A32" s="8" t="s">
        <v>13</v>
      </c>
      <c r="B32" s="61"/>
      <c r="C32" s="62"/>
      <c r="D32" s="62"/>
      <c r="E32" s="9">
        <f>MAX(0,IF($U$3='NR1'!$A$10,C32-D32,IF(C32-D32&gt;ROUNDDOWN(3*B32/$U$4,0),C32-D32,0)))</f>
        <v>0</v>
      </c>
      <c r="F32" s="9">
        <f t="shared" si="1"/>
        <v>0</v>
      </c>
      <c r="G32" s="31">
        <f t="shared" si="2"/>
        <v>0</v>
      </c>
      <c r="H32" s="32">
        <f t="shared" si="0"/>
        <v>0</v>
      </c>
      <c r="I32" s="6" t="str">
        <f t="shared" si="3"/>
        <v>0 / 0</v>
      </c>
      <c r="J32" s="35" t="str">
        <f>CONCATENATE(ROUNDUP('NR1'!J33,1)," / ",'Nr2'!J32)</f>
        <v>0 / 0</v>
      </c>
      <c r="K32" s="35" t="str">
        <f>CONCATENATE(ROUNDUP('NR1'!K33,1)," / ",'Nr2'!K32)</f>
        <v>0 / 0</v>
      </c>
      <c r="L32" s="35" t="str">
        <f>CONCATENATE(ROUNDUP('NR1'!L33,1)," / ",'Nr2'!L32)</f>
        <v>0 / 0</v>
      </c>
      <c r="M32" s="35" t="str">
        <f>CONCATENATE(ROUNDUP('NR1'!M33,1)," / ",'Nr2'!M32)</f>
        <v>0 / 0</v>
      </c>
      <c r="N32" s="35" t="str">
        <f>CONCATENATE(ROUNDUP('NR1'!N33,1)," / ",'Nr2'!N32)</f>
        <v>0 / 0</v>
      </c>
      <c r="O32" s="35" t="str">
        <f>CONCATENATE(ROUNDUP('NR1'!O33,1)," / ",'Nr2'!O32)</f>
        <v>0 / 0</v>
      </c>
      <c r="P32" s="35" t="str">
        <f>CONCATENATE(ROUNDUP('NR1'!P33,1)," / ",'Nr2'!P32)</f>
        <v>0 / 0</v>
      </c>
      <c r="Q32" s="35" t="str">
        <f>CONCATENATE(ROUNDUP('NR1'!Q33,1)," / ",'Nr2'!Q32)</f>
        <v>0 / 0</v>
      </c>
      <c r="R32" s="35" t="str">
        <f>CONCATENATE(ROUNDUP('NR1'!R33,1)," / ",'Nr2'!R32)</f>
        <v>0 / 0</v>
      </c>
      <c r="S32" s="37" t="str">
        <f>CONCATENATE(ROUNDUP('NR1'!S33,1)," / ",'Nr2'!S32)</f>
        <v>0 / 0</v>
      </c>
      <c r="T32" s="37" t="str">
        <f>CONCATENATE(ROUNDUP('NR1'!T33,1)," / ",'Nr2'!T32)</f>
        <v>0 / 0</v>
      </c>
      <c r="U32" s="37" t="str">
        <f>CONCATENATE(ROUNDUP('NR1'!U33,1)," / ",'Nr2'!U32)</f>
        <v>0 / 0</v>
      </c>
      <c r="V32" s="39" t="str">
        <f t="shared" si="4"/>
        <v/>
      </c>
    </row>
    <row r="33" spans="1:23" ht="30" customHeight="1">
      <c r="A33" s="8" t="s">
        <v>14</v>
      </c>
      <c r="B33" s="61"/>
      <c r="C33" s="62"/>
      <c r="D33" s="62"/>
      <c r="E33" s="9">
        <f>MAX(0,IF($U$3='NR1'!$A$10,C33-D33,IF(C33-D33&gt;ROUNDDOWN(3*B33/$U$4,0),C33-D33,0)))</f>
        <v>0</v>
      </c>
      <c r="F33" s="9">
        <f t="shared" si="1"/>
        <v>0</v>
      </c>
      <c r="G33" s="31">
        <f t="shared" si="2"/>
        <v>0</v>
      </c>
      <c r="H33" s="32">
        <f t="shared" si="0"/>
        <v>0</v>
      </c>
      <c r="I33" s="6" t="str">
        <f t="shared" si="3"/>
        <v>0 / 0</v>
      </c>
      <c r="J33" s="35" t="str">
        <f>CONCATENATE(ROUNDUP('NR1'!J34,1)," / ",'Nr2'!J33)</f>
        <v>0 / 0</v>
      </c>
      <c r="K33" s="35" t="str">
        <f>CONCATENATE(ROUNDUP('NR1'!K34,1)," / ",'Nr2'!K33)</f>
        <v>0 / 0</v>
      </c>
      <c r="L33" s="35" t="str">
        <f>CONCATENATE(ROUNDUP('NR1'!L34,1)," / ",'Nr2'!L33)</f>
        <v>0 / 0</v>
      </c>
      <c r="M33" s="35" t="str">
        <f>CONCATENATE(ROUNDUP('NR1'!M34,1)," / ",'Nr2'!M33)</f>
        <v>0 / 0</v>
      </c>
      <c r="N33" s="35" t="str">
        <f>CONCATENATE(ROUNDUP('NR1'!N34,1)," / ",'Nr2'!N33)</f>
        <v>0 / 0</v>
      </c>
      <c r="O33" s="35" t="str">
        <f>CONCATENATE(ROUNDUP('NR1'!O34,1)," / ",'Nr2'!O33)</f>
        <v>0 / 0</v>
      </c>
      <c r="P33" s="35" t="str">
        <f>CONCATENATE(ROUNDUP('NR1'!P34,1)," / ",'Nr2'!P33)</f>
        <v>0 / 0</v>
      </c>
      <c r="Q33" s="35" t="str">
        <f>CONCATENATE(ROUNDUP('NR1'!Q34,1)," / ",'Nr2'!Q33)</f>
        <v>0 / 0</v>
      </c>
      <c r="R33" s="35" t="str">
        <f>CONCATENATE(ROUNDUP('NR1'!R34,1)," / ",'Nr2'!R33)</f>
        <v>0 / 0</v>
      </c>
      <c r="S33" s="35" t="str">
        <f>CONCATENATE(ROUNDUP('NR1'!S34,1)," / ",'Nr2'!S33)</f>
        <v>0 / 0</v>
      </c>
      <c r="T33" s="37" t="str">
        <f>CONCATENATE(ROUNDUP('NR1'!T34,1)," / ",'Nr2'!T33)</f>
        <v>0 / 0</v>
      </c>
      <c r="U33" s="37" t="str">
        <f>CONCATENATE(ROUNDUP('NR1'!U34,1)," / ",'Nr2'!U33)</f>
        <v>0 / 0</v>
      </c>
      <c r="V33" s="39" t="str">
        <f t="shared" si="4"/>
        <v/>
      </c>
    </row>
    <row r="34" spans="1:23" ht="30" customHeight="1">
      <c r="A34" s="8" t="s">
        <v>15</v>
      </c>
      <c r="B34" s="61"/>
      <c r="C34" s="62"/>
      <c r="D34" s="62"/>
      <c r="E34" s="9">
        <f>MAX(0,IF($U$3='NR1'!$A$10,C34-D34,IF(C34-D34&gt;ROUNDDOWN(3*B34/$U$4,0),C34-D34,0)))</f>
        <v>0</v>
      </c>
      <c r="F34" s="9">
        <f t="shared" si="1"/>
        <v>0</v>
      </c>
      <c r="G34" s="31">
        <f t="shared" si="2"/>
        <v>0</v>
      </c>
      <c r="H34" s="32">
        <f t="shared" si="0"/>
        <v>0</v>
      </c>
      <c r="I34" s="6" t="str">
        <f t="shared" si="3"/>
        <v>0 / 0</v>
      </c>
      <c r="J34" s="35" t="str">
        <f>CONCATENATE(ROUNDUP('NR1'!J35,1)," / ",'Nr2'!J34)</f>
        <v>0 / 0</v>
      </c>
      <c r="K34" s="35" t="str">
        <f>CONCATENATE(ROUNDUP('NR1'!K35,1)," / ",'Nr2'!K34)</f>
        <v>0 / 0</v>
      </c>
      <c r="L34" s="35" t="str">
        <f>CONCATENATE(ROUNDUP('NR1'!L35,1)," / ",'Nr2'!L34)</f>
        <v>0 / 0</v>
      </c>
      <c r="M34" s="35" t="str">
        <f>CONCATENATE(ROUNDUP('NR1'!M35,1)," / ",'Nr2'!M34)</f>
        <v>0 / 0</v>
      </c>
      <c r="N34" s="35" t="str">
        <f>CONCATENATE(ROUNDUP('NR1'!N35,1)," / ",'Nr2'!N34)</f>
        <v>0 / 0</v>
      </c>
      <c r="O34" s="35" t="str">
        <f>CONCATENATE(ROUNDUP('NR1'!O35,1)," / ",'Nr2'!O34)</f>
        <v>0 / 0</v>
      </c>
      <c r="P34" s="35" t="str">
        <f>CONCATENATE(ROUNDUP('NR1'!P35,1)," / ",'Nr2'!P34)</f>
        <v>0 / 0</v>
      </c>
      <c r="Q34" s="35" t="str">
        <f>CONCATENATE(ROUNDUP('NR1'!Q35,1)," / ",'Nr2'!Q34)</f>
        <v>0 / 0</v>
      </c>
      <c r="R34" s="35" t="str">
        <f>CONCATENATE(ROUNDUP('NR1'!R35,1)," / ",'Nr2'!R34)</f>
        <v>0 / 0</v>
      </c>
      <c r="S34" s="35" t="str">
        <f>CONCATENATE(ROUNDUP('NR1'!S35,1)," / ",'Nr2'!S34)</f>
        <v>0 / 0</v>
      </c>
      <c r="T34" s="35" t="str">
        <f>CONCATENATE(ROUNDUP('NR1'!T35,1)," / ",'Nr2'!T34)</f>
        <v>0 / 0</v>
      </c>
      <c r="U34" s="37" t="str">
        <f>CONCATENATE(ROUNDUP('NR1'!U35,1)," / ",'Nr2'!U34)</f>
        <v>0 / 0</v>
      </c>
      <c r="V34" s="39" t="str">
        <f t="shared" si="4"/>
        <v/>
      </c>
    </row>
    <row r="35" spans="1:23" ht="30" customHeight="1" thickBot="1">
      <c r="A35" s="71" t="s">
        <v>6</v>
      </c>
      <c r="B35" s="72"/>
      <c r="C35" s="73"/>
      <c r="D35" s="73"/>
      <c r="E35" s="17">
        <f>MAX(0,IF($U$3='NR1'!$A$10,C35-D35,IF(C35-D35&gt;ROUNDDOWN(3*B35/$U$4,0),C35-D35,0)))</f>
        <v>0</v>
      </c>
      <c r="F35" s="17">
        <f t="shared" si="1"/>
        <v>0</v>
      </c>
      <c r="G35" s="45">
        <f t="shared" si="2"/>
        <v>0</v>
      </c>
      <c r="H35" s="46">
        <f t="shared" si="0"/>
        <v>0</v>
      </c>
      <c r="I35" s="47" t="str">
        <f t="shared" si="3"/>
        <v>0 / 0</v>
      </c>
      <c r="J35" s="74" t="str">
        <f>CONCATENATE(ROUNDUP('NR1'!J36,1)," / ",'Nr2'!J35)</f>
        <v>0 / 0</v>
      </c>
      <c r="K35" s="74" t="str">
        <f>CONCATENATE(ROUNDUP('NR1'!K36,1)," / ",'Nr2'!K35)</f>
        <v>0 / 0</v>
      </c>
      <c r="L35" s="74" t="str">
        <f>CONCATENATE(ROUNDUP('NR1'!L36,1)," / ",'Nr2'!L35)</f>
        <v>0 / 0</v>
      </c>
      <c r="M35" s="74" t="str">
        <f>CONCATENATE(ROUNDUP('NR1'!M36,1)," / ",'Nr2'!M35)</f>
        <v>0 / 0</v>
      </c>
      <c r="N35" s="74" t="str">
        <f>CONCATENATE(ROUNDUP('NR1'!N36,1)," / ",'Nr2'!N35)</f>
        <v>0 / 0</v>
      </c>
      <c r="O35" s="74" t="str">
        <f>CONCATENATE(ROUNDUP('NR1'!O36,1)," / ",'Nr2'!O35)</f>
        <v>0 / 0</v>
      </c>
      <c r="P35" s="74" t="str">
        <f>CONCATENATE(ROUNDUP('NR1'!P36,1)," / ",'Nr2'!P35)</f>
        <v>0 / 0</v>
      </c>
      <c r="Q35" s="74" t="str">
        <f>CONCATENATE(ROUNDUP('NR1'!Q36,1)," / ",'Nr2'!Q35)</f>
        <v>0 / 0</v>
      </c>
      <c r="R35" s="74" t="str">
        <f>CONCATENATE(ROUNDUP('NR1'!R36,1)," / ",'Nr2'!R35)</f>
        <v>0 / 0</v>
      </c>
      <c r="S35" s="74" t="str">
        <f>CONCATENATE(ROUNDUP('NR1'!S36,1)," / ",'Nr2'!S35)</f>
        <v>0 / 0</v>
      </c>
      <c r="T35" s="74" t="str">
        <f>CONCATENATE(ROUNDUP('NR1'!T36,1)," / ",'Nr2'!T35)</f>
        <v>0 / 0</v>
      </c>
      <c r="U35" s="74" t="str">
        <f>CONCATENATE(ROUNDUP('NR1'!U36,1)," / ",'Nr2'!U35)</f>
        <v>0 / 0</v>
      </c>
      <c r="V35" s="49" t="str">
        <f t="shared" si="4"/>
        <v/>
      </c>
    </row>
    <row r="36" spans="1:23" ht="24.95" hidden="1" customHeight="1">
      <c r="A36" s="10" t="s">
        <v>7</v>
      </c>
      <c r="B36" s="67"/>
      <c r="C36" s="68"/>
      <c r="D36" s="68"/>
      <c r="E36" s="51">
        <f>MAX(0,IF($U$3='NR1'!$A$10,C36-D36,IF(C36-D36&gt;ROUNDDOWN(3*B36/$U$4,0),C36-D36,0)))</f>
        <v>0</v>
      </c>
      <c r="F36" s="51">
        <f t="shared" si="1"/>
        <v>0</v>
      </c>
      <c r="G36" s="52">
        <f t="shared" si="2"/>
        <v>0</v>
      </c>
      <c r="H36" s="53">
        <f t="shared" si="0"/>
        <v>0</v>
      </c>
      <c r="I36" s="6" t="str">
        <f t="shared" si="3"/>
        <v>0 / 0</v>
      </c>
      <c r="J36" s="69" t="str">
        <f>CONCATENATE(ROUNDUP('NR1'!J37,1)," / ",'Nr2'!J36)</f>
        <v>0 / 0</v>
      </c>
      <c r="K36" s="69" t="str">
        <f>CONCATENATE(ROUNDUP('NR1'!K37,1)," / ",'Nr2'!K36)</f>
        <v>0 / 0</v>
      </c>
      <c r="L36" s="69" t="str">
        <f>CONCATENATE(ROUNDUP('NR1'!L37,1)," / ",'Nr2'!L36)</f>
        <v>0 / 0</v>
      </c>
      <c r="M36" s="69" t="str">
        <f>CONCATENATE(ROUNDUP('NR1'!M37,1)," / ",'Nr2'!M36)</f>
        <v>0 / 0</v>
      </c>
      <c r="N36" s="69" t="str">
        <f>CONCATENATE(ROUNDUP('NR1'!N37,1)," / ",'Nr2'!N36)</f>
        <v>0 / 0</v>
      </c>
      <c r="O36" s="69" t="str">
        <f>CONCATENATE(ROUNDUP('NR1'!O37,1)," / ",'Nr2'!O36)</f>
        <v>0 / 0</v>
      </c>
      <c r="P36" s="69" t="str">
        <f>CONCATENATE(ROUNDUP('NR1'!P37,1)," / ",'Nr2'!P36)</f>
        <v>0 / 0</v>
      </c>
      <c r="Q36" s="69" t="str">
        <f>CONCATENATE(ROUNDUP('NR1'!Q37,1)," / ",'Nr2'!Q36)</f>
        <v>0 / 0</v>
      </c>
      <c r="R36" s="69" t="str">
        <f>CONCATENATE(ROUNDUP('NR1'!R37,1)," / ",'Nr2'!R36)</f>
        <v>0 / 0</v>
      </c>
      <c r="S36" s="69" t="str">
        <f>CONCATENATE(ROUNDUP('NR1'!S37,1)," / ",'Nr2'!S36)</f>
        <v>0 / 0</v>
      </c>
      <c r="T36" s="69" t="str">
        <f>CONCATENATE(ROUNDUP('NR1'!T37,1)," / ",'Nr2'!T36)</f>
        <v>0 / 0</v>
      </c>
      <c r="U36" s="69" t="str">
        <f>CONCATENATE(ROUNDUP('NR1'!U37,1)," / ",'Nr2'!U36)</f>
        <v>0 / 0</v>
      </c>
      <c r="V36" s="70" t="str">
        <f t="shared" si="4"/>
        <v/>
      </c>
    </row>
    <row r="37" spans="1:23" ht="24.95" hidden="1" customHeight="1" thickBot="1">
      <c r="A37" s="18" t="s">
        <v>5</v>
      </c>
      <c r="B37" s="43"/>
      <c r="C37" s="44"/>
      <c r="D37" s="44"/>
      <c r="E37" s="17">
        <f>MAX(0,IF($U$3='NR1'!$A$10,C37-D37,IF(C37-D37&gt;ROUNDDOWN(3*B37/$U$4,0),C37-D37,0)))</f>
        <v>0</v>
      </c>
      <c r="F37" s="17">
        <f t="shared" si="1"/>
        <v>0</v>
      </c>
      <c r="G37" s="45">
        <f t="shared" si="2"/>
        <v>0</v>
      </c>
      <c r="H37" s="46">
        <f t="shared" si="0"/>
        <v>0</v>
      </c>
      <c r="I37" s="47" t="str">
        <f t="shared" si="3"/>
        <v>0 / 0</v>
      </c>
      <c r="J37" s="48" t="str">
        <f>CONCATENATE(ROUNDUP('NR1'!J38,1)," / ",'Nr2'!J37)</f>
        <v>0 / 0</v>
      </c>
      <c r="K37" s="48" t="str">
        <f>CONCATENATE(ROUNDUP('NR1'!K38,1)," / ",'Nr2'!K37)</f>
        <v>0 / 0</v>
      </c>
      <c r="L37" s="48" t="str">
        <f>CONCATENATE(ROUNDUP('NR1'!L38,1)," / ",'Nr2'!L37)</f>
        <v>0 / 0</v>
      </c>
      <c r="M37" s="48" t="str">
        <f>CONCATENATE(ROUNDUP('NR1'!M38,1)," / ",'Nr2'!M37)</f>
        <v>0 / 0</v>
      </c>
      <c r="N37" s="48" t="str">
        <f>CONCATENATE(ROUNDUP('NR1'!N38,1)," / ",'Nr2'!N37)</f>
        <v>0 / 0</v>
      </c>
      <c r="O37" s="48" t="str">
        <f>CONCATENATE(ROUNDUP('NR1'!O38,1)," / ",'Nr2'!O37)</f>
        <v>0 / 0</v>
      </c>
      <c r="P37" s="48" t="str">
        <f>CONCATENATE(ROUNDUP('NR1'!P38,1)," / ",'Nr2'!P37)</f>
        <v>0 / 0</v>
      </c>
      <c r="Q37" s="48" t="str">
        <f>CONCATENATE(ROUNDUP('NR1'!Q38,1)," / ",'Nr2'!Q37)</f>
        <v>0 / 0</v>
      </c>
      <c r="R37" s="48" t="str">
        <f>CONCATENATE(ROUNDUP('NR1'!R38,1)," / ",'Nr2'!R37)</f>
        <v>0 / 0</v>
      </c>
      <c r="S37" s="48" t="str">
        <f>CONCATENATE(ROUNDUP('NR1'!S38,1)," / ",'Nr2'!S37)</f>
        <v>0 / 0</v>
      </c>
      <c r="T37" s="48" t="str">
        <f>CONCATENATE(ROUNDUP('NR1'!T38,1)," / ",'Nr2'!T37)</f>
        <v>0 / 0</v>
      </c>
      <c r="U37" s="48" t="str">
        <f>CONCATENATE(ROUNDUP('NR1'!U38,1)," / ",'Nr2'!U37)</f>
        <v>0 / 0</v>
      </c>
      <c r="V37" s="49" t="str">
        <f t="shared" si="4"/>
        <v/>
      </c>
    </row>
    <row r="38" spans="1:23" ht="24.95" customHeight="1"/>
    <row r="39" spans="1:23">
      <c r="A39" s="20"/>
    </row>
    <row r="42" spans="1:23" ht="16.5" thickBot="1"/>
    <row r="43" spans="1:23" ht="20.25">
      <c r="A43" s="22" t="s">
        <v>23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4"/>
    </row>
    <row r="44" spans="1:23" ht="20.25">
      <c r="A44" s="25" t="s">
        <v>24</v>
      </c>
      <c r="B44" s="26"/>
      <c r="C44" s="75" t="s">
        <v>25</v>
      </c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6"/>
    </row>
    <row r="45" spans="1:23" ht="40.5" customHeight="1">
      <c r="A45" s="27" t="s">
        <v>26</v>
      </c>
      <c r="B45" s="26"/>
      <c r="C45" s="77" t="s">
        <v>39</v>
      </c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8"/>
    </row>
    <row r="46" spans="1:23" ht="20.25">
      <c r="A46" s="25" t="s">
        <v>27</v>
      </c>
      <c r="B46" s="26"/>
      <c r="C46" s="75" t="s">
        <v>28</v>
      </c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6"/>
    </row>
    <row r="47" spans="1:23" ht="20.25">
      <c r="A47" s="25" t="s">
        <v>29</v>
      </c>
      <c r="B47" s="26"/>
      <c r="C47" s="75" t="s">
        <v>30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6"/>
    </row>
    <row r="48" spans="1:23" ht="62.25" customHeight="1">
      <c r="A48" s="27" t="s">
        <v>31</v>
      </c>
      <c r="B48" s="26"/>
      <c r="C48" s="91" t="s">
        <v>46</v>
      </c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2"/>
    </row>
    <row r="49" spans="1:23" ht="20.25">
      <c r="A49" s="25" t="s">
        <v>32</v>
      </c>
      <c r="B49" s="26"/>
      <c r="C49" s="93" t="s">
        <v>47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4"/>
    </row>
    <row r="50" spans="1:23" ht="39.75" customHeight="1">
      <c r="A50" s="27" t="s">
        <v>33</v>
      </c>
      <c r="B50" s="26"/>
      <c r="C50" s="77" t="s">
        <v>66</v>
      </c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6"/>
    </row>
    <row r="51" spans="1:23" ht="20.25">
      <c r="A51" s="25" t="s">
        <v>34</v>
      </c>
      <c r="B51" s="26"/>
      <c r="C51" s="75" t="s">
        <v>43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6"/>
    </row>
    <row r="52" spans="1:23" ht="20.25">
      <c r="A52" s="25"/>
      <c r="B52" s="30"/>
      <c r="C52" s="75" t="s">
        <v>63</v>
      </c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6"/>
    </row>
    <row r="53" spans="1:23" s="21" customFormat="1" ht="20.25">
      <c r="A53" s="25" t="s">
        <v>35</v>
      </c>
      <c r="B53" s="26"/>
      <c r="C53" s="75" t="s">
        <v>44</v>
      </c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6"/>
    </row>
    <row r="54" spans="1:23" s="21" customFormat="1" ht="20.25">
      <c r="A54" s="25" t="s">
        <v>36</v>
      </c>
      <c r="B54" s="26"/>
      <c r="C54" s="75" t="s">
        <v>45</v>
      </c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6"/>
    </row>
    <row r="55" spans="1:23" s="21" customFormat="1" ht="21" thickBot="1">
      <c r="A55" s="28" t="s">
        <v>37</v>
      </c>
      <c r="B55" s="29"/>
      <c r="C55" s="89" t="s">
        <v>38</v>
      </c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90"/>
    </row>
  </sheetData>
  <sheetProtection password="8167" sheet="1" objects="1" scenarios="1" selectLockedCells="1"/>
  <dataConsolidate/>
  <customSheetViews>
    <customSheetView guid="{10FCB188-669D-4E8A-A83D-E7BD421C86ED}" scale="80" showGridLines="0" fitToPage="1" hiddenRows="1">
      <selection activeCell="X8" sqref="X8"/>
      <rowBreaks count="1" manualBreakCount="1">
        <brk id="38" max="16383" man="1"/>
      </rowBreaks>
      <pageMargins left="0.55118110236220474" right="0.31496062992125984" top="0.62992125984251968" bottom="0.39370078740157483" header="0.23622047244094491" footer="0.19685039370078741"/>
      <printOptions horizontalCentered="1"/>
      <pageSetup paperSize="9" scale="72" fitToHeight="2" orientation="landscape" r:id="rId1"/>
      <headerFooter>
        <oddHeader>&amp;L&amp;"Arial Narrow,Standard"&amp;12Staatliches Schulamt Cottbus
Personalstelle&amp;R&amp;"Arial Narrow,Standard"&amp;12StSchACB - 20.04.4a
Stand: 08/2009</oddHeader>
        <oddFooter>&amp;C&amp;"Arial Narrow,Standard"&amp;12Seite &amp;P</oddFooter>
      </headerFooter>
    </customSheetView>
  </customSheetViews>
  <mergeCells count="37">
    <mergeCell ref="A1:V1"/>
    <mergeCell ref="B8:B22"/>
    <mergeCell ref="C8:C22"/>
    <mergeCell ref="D8:D22"/>
    <mergeCell ref="E8:E22"/>
    <mergeCell ref="A8:A22"/>
    <mergeCell ref="U3:V3"/>
    <mergeCell ref="F9:F22"/>
    <mergeCell ref="A2:V2"/>
    <mergeCell ref="G9:G22"/>
    <mergeCell ref="J5:U5"/>
    <mergeCell ref="J6:U6"/>
    <mergeCell ref="A5:A7"/>
    <mergeCell ref="B5:B7"/>
    <mergeCell ref="C5:C7"/>
    <mergeCell ref="D5:D7"/>
    <mergeCell ref="C55:W55"/>
    <mergeCell ref="C48:W48"/>
    <mergeCell ref="C49:W49"/>
    <mergeCell ref="C50:W50"/>
    <mergeCell ref="C51:W51"/>
    <mergeCell ref="C53:W53"/>
    <mergeCell ref="C54:W54"/>
    <mergeCell ref="C52:W52"/>
    <mergeCell ref="D4:I4"/>
    <mergeCell ref="L4:M4"/>
    <mergeCell ref="I5:I7"/>
    <mergeCell ref="H9:H22"/>
    <mergeCell ref="H5:H7"/>
    <mergeCell ref="E5:E7"/>
    <mergeCell ref="F5:F7"/>
    <mergeCell ref="G5:G7"/>
    <mergeCell ref="C47:W47"/>
    <mergeCell ref="C46:W46"/>
    <mergeCell ref="C45:W45"/>
    <mergeCell ref="C44:W44"/>
    <mergeCell ref="I10:I22"/>
  </mergeCells>
  <conditionalFormatting sqref="V24:V37">
    <cfRule type="containsText" dxfId="0" priority="1" stopIfTrue="1" operator="containsText" text="/">
      <formula>NOT(ISERROR(SEARCH("/",V24)))</formula>
    </cfRule>
  </conditionalFormatting>
  <dataValidations count="2">
    <dataValidation type="list" allowBlank="1" showInputMessage="1" showErrorMessage="1" sqref="U4">
      <formula1>'NR1'!$A$3:$A$6</formula1>
    </dataValidation>
    <dataValidation type="list" allowBlank="1" showInputMessage="1" showErrorMessage="1" sqref="U3">
      <formula1>Beschaeftigungsverhaeltnis</formula1>
    </dataValidation>
  </dataValidations>
  <printOptions horizontalCentered="1"/>
  <pageMargins left="0.55118110236220474" right="0.31496062992125984" top="0.62992125984251968" bottom="0.39370078740157483" header="0.23622047244094491" footer="0.19685039370078741"/>
  <pageSetup paperSize="9" scale="72" fitToHeight="2" orientation="landscape" r:id="rId2"/>
  <headerFooter>
    <oddHeader>&amp;L&amp;"Arial Narrow,Standard"&amp;12Staatliches Schulamt Cottbus
Personalstelle&amp;R&amp;"Arial Narrow,Standard"&amp;12StSchACB - 20.04.4a
Stand: 08/2009</oddHeader>
    <oddFooter>&amp;C&amp;"Arial Narrow,Standard"&amp;12Seite &amp;P</oddFooter>
  </headerFooter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:W38"/>
  <sheetViews>
    <sheetView workbookViewId="0">
      <selection activeCell="A5" sqref="A5"/>
    </sheetView>
  </sheetViews>
  <sheetFormatPr baseColWidth="10" defaultRowHeight="12.75"/>
  <sheetData>
    <row r="1" spans="1:1">
      <c r="A1" s="34" t="s">
        <v>53</v>
      </c>
    </row>
    <row r="2" spans="1:1">
      <c r="A2" t="s">
        <v>48</v>
      </c>
    </row>
    <row r="3" spans="1:1">
      <c r="A3">
        <v>25</v>
      </c>
    </row>
    <row r="4" spans="1:1">
      <c r="A4">
        <v>27</v>
      </c>
    </row>
    <row r="8" spans="1:1">
      <c r="A8" t="s">
        <v>50</v>
      </c>
    </row>
    <row r="9" spans="1:1">
      <c r="A9" t="s">
        <v>64</v>
      </c>
    </row>
    <row r="10" spans="1:1">
      <c r="A10" t="s">
        <v>65</v>
      </c>
    </row>
    <row r="21" spans="5:21">
      <c r="E21" s="34" t="s">
        <v>55</v>
      </c>
      <c r="I21" s="34" t="s">
        <v>52</v>
      </c>
    </row>
    <row r="24" spans="5:21">
      <c r="E24">
        <f>Abrechnungsbogen!C23-Abrechnungsbogen!D23</f>
        <v>0</v>
      </c>
      <c r="J24">
        <f>MAX(IF(Abrechnungsbogen!J9+'NR3'!J23&lt;0,Abrechnungsbogen!J8+Abrechnungsbogen!J9+'NR3'!J23,Abrechnungsbogen!J8),0)</f>
        <v>0</v>
      </c>
      <c r="K24">
        <f>MAX(IF(Abrechnungsbogen!K9+'NR3'!K23&lt;0,Abrechnungsbogen!K8+Abrechnungsbogen!K9+'NR3'!K23,Abrechnungsbogen!K8),0)</f>
        <v>0</v>
      </c>
      <c r="L24">
        <f>MAX(IF(Abrechnungsbogen!L9+'NR3'!L23&lt;0,Abrechnungsbogen!L8+Abrechnungsbogen!L9+'NR3'!L23,Abrechnungsbogen!L8),0)</f>
        <v>0</v>
      </c>
      <c r="M24">
        <f>MAX(IF(Abrechnungsbogen!M9+'NR3'!M23&lt;0,Abrechnungsbogen!M8+Abrechnungsbogen!M9+'NR3'!M23,Abrechnungsbogen!M8),0)</f>
        <v>0</v>
      </c>
      <c r="N24">
        <f>MAX(IF(Abrechnungsbogen!N9+'NR3'!N23&lt;0,Abrechnungsbogen!N8+Abrechnungsbogen!N9+'NR3'!N23,Abrechnungsbogen!N8),0)</f>
        <v>0</v>
      </c>
      <c r="O24">
        <f>MAX(IF(Abrechnungsbogen!O9+'NR3'!O23&lt;0,Abrechnungsbogen!O8+Abrechnungsbogen!O9+'NR3'!O23,Abrechnungsbogen!O8),0)</f>
        <v>0</v>
      </c>
      <c r="P24">
        <f>MAX(IF(Abrechnungsbogen!P9+'NR3'!P23&lt;0,Abrechnungsbogen!P8+Abrechnungsbogen!P9+'NR3'!P23,Abrechnungsbogen!P8),0)</f>
        <v>0</v>
      </c>
      <c r="Q24">
        <f>MAX(IF(Abrechnungsbogen!Q9+'NR3'!Q23&lt;0,Abrechnungsbogen!Q8+Abrechnungsbogen!Q9+'NR3'!Q23,Abrechnungsbogen!Q8),0)</f>
        <v>0</v>
      </c>
      <c r="R24">
        <f>MAX(IF(Abrechnungsbogen!R9+'NR3'!R23&lt;0,Abrechnungsbogen!R8+Abrechnungsbogen!R9+'NR3'!R23,Abrechnungsbogen!R8),0)</f>
        <v>0</v>
      </c>
      <c r="S24">
        <f>MAX(IF(Abrechnungsbogen!S9+'NR3'!S23&lt;0,Abrechnungsbogen!S8+Abrechnungsbogen!S9+'NR3'!S23,Abrechnungsbogen!S8),0)</f>
        <v>0</v>
      </c>
      <c r="T24">
        <f>MAX(IF(Abrechnungsbogen!T9+'NR3'!T23&lt;0,Abrechnungsbogen!T8+Abrechnungsbogen!T9+'NR3'!T23,Abrechnungsbogen!T8),0)</f>
        <v>0</v>
      </c>
      <c r="U24">
        <f>MAX(IF(Abrechnungsbogen!U9+'NR3'!U23&lt;0,Abrechnungsbogen!U8+Abrechnungsbogen!U9+'NR3'!U23,Abrechnungsbogen!U8),0)</f>
        <v>0</v>
      </c>
    </row>
    <row r="25" spans="5:21">
      <c r="E25">
        <f>Abrechnungsbogen!C24-Abrechnungsbogen!D24</f>
        <v>0</v>
      </c>
      <c r="J25">
        <f>MAX(IF(Abrechnungsbogen!H23+'NR3'!J24&lt;0,Abrechnungsbogen!H23+Abrechnungsbogen!G23+'NR3'!J24,Abrechnungsbogen!G23),0)</f>
        <v>0</v>
      </c>
      <c r="K25">
        <f>MAX(IF('Nr2'!J23+'NR3'!K24&lt;0,J24+'Nr2'!J23+'NR3'!K24,J24),0)</f>
        <v>0</v>
      </c>
      <c r="L25">
        <f>MAX(IF('Nr2'!K23+'NR3'!L24&lt;0,K24+'Nr2'!K23+'NR3'!L24,K24),0)</f>
        <v>0</v>
      </c>
      <c r="M25">
        <f>MAX(IF('Nr2'!L23+'NR3'!M24&lt;0,L24+'Nr2'!L23+'NR3'!M24,L24),0)</f>
        <v>0</v>
      </c>
      <c r="N25">
        <f>MAX(IF('Nr2'!M23+'NR3'!N24&lt;0,M24+'Nr2'!M23+'NR3'!N24,M24),0)</f>
        <v>0</v>
      </c>
      <c r="O25">
        <f>MAX(IF('Nr2'!N23+'NR3'!O24&lt;0,N24+'Nr2'!N23+'NR3'!O24,N24),0)</f>
        <v>0</v>
      </c>
      <c r="P25">
        <f>MAX(IF('Nr2'!O23+'NR3'!P24&lt;0,O24+'Nr2'!O23+'NR3'!P24,O24),0)</f>
        <v>0</v>
      </c>
      <c r="Q25">
        <f>MAX(IF('Nr2'!P23+'NR3'!Q24&lt;0,P24+'Nr2'!P23+'NR3'!Q24,P24),0)</f>
        <v>0</v>
      </c>
      <c r="R25">
        <f>MAX(IF('Nr2'!Q23+'NR3'!R24&lt;0,Q24+'Nr2'!Q23+'NR3'!R24,Q24),0)</f>
        <v>0</v>
      </c>
      <c r="S25">
        <f>MAX(IF('Nr2'!R23+'NR3'!S24&lt;0,R24+'Nr2'!R23+'NR3'!S24,R24),0)</f>
        <v>0</v>
      </c>
      <c r="T25">
        <f>MAX(IF('Nr2'!S23+'NR3'!T24&lt;0,S24+'Nr2'!S23+'NR3'!T24,S24),0)</f>
        <v>0</v>
      </c>
      <c r="U25">
        <f>MAX(IF('Nr2'!T23+'NR3'!U24&lt;0,T24+'Nr2'!T23+'NR3'!U24,T24),0)</f>
        <v>0</v>
      </c>
    </row>
    <row r="26" spans="5:21">
      <c r="E26">
        <f>Abrechnungsbogen!C25-Abrechnungsbogen!D25</f>
        <v>0</v>
      </c>
      <c r="J26">
        <f>MAX(IF(Abrechnungsbogen!H24+'NR3'!J25&lt;0,Abrechnungsbogen!H24+Abrechnungsbogen!G24+'NR3'!J25,Abrechnungsbogen!G24),0)</f>
        <v>0</v>
      </c>
      <c r="K26">
        <f>MAX(IF('Nr2'!J24+'NR3'!K25&lt;0,J25+'Nr2'!J24+'NR3'!K25,J25),0)</f>
        <v>0</v>
      </c>
      <c r="L26">
        <f>MAX(IF('Nr2'!K24+'NR3'!L25&lt;0,K25+'Nr2'!K24+'NR3'!L25,K25),0)</f>
        <v>0</v>
      </c>
      <c r="M26">
        <f>MAX(IF('Nr2'!L24+'NR3'!M25&lt;0,L25+'Nr2'!L24+'NR3'!M25,L25),0)</f>
        <v>0</v>
      </c>
      <c r="N26">
        <f>MAX(IF('Nr2'!M24+'NR3'!N25&lt;0,M25+'Nr2'!M24+'NR3'!N25,M25),0)</f>
        <v>0</v>
      </c>
      <c r="O26">
        <f>MAX(IF('Nr2'!N24+'NR3'!O25&lt;0,N25+'Nr2'!N24+'NR3'!O25,N25),0)</f>
        <v>0</v>
      </c>
      <c r="P26">
        <f>MAX(IF('Nr2'!O24+'NR3'!P25&lt;0,O25+'Nr2'!O24+'NR3'!P25,O25),0)</f>
        <v>0</v>
      </c>
      <c r="Q26">
        <f>MAX(IF('Nr2'!P24+'NR3'!Q25&lt;0,P25+'Nr2'!P24+'NR3'!Q25,P25),0)</f>
        <v>0</v>
      </c>
      <c r="R26">
        <f>MAX(IF('Nr2'!Q24+'NR3'!R25&lt;0,Q25+'Nr2'!Q24+'NR3'!R25,Q25),0)</f>
        <v>0</v>
      </c>
      <c r="S26">
        <f>MAX(IF('Nr2'!R24+'NR3'!S25&lt;0,R25+'Nr2'!R24+'NR3'!S25,R25),0)</f>
        <v>0</v>
      </c>
      <c r="T26">
        <f>MAX(IF('Nr2'!S24+'NR3'!T25&lt;0,S25+'Nr2'!S24+'NR3'!T25,S25),0)</f>
        <v>0</v>
      </c>
      <c r="U26">
        <f>MAX(IF('Nr2'!T24+'NR3'!U25&lt;0,T25+'Nr2'!T24+'NR3'!U25,T25),0)</f>
        <v>0</v>
      </c>
    </row>
    <row r="27" spans="5:21">
      <c r="E27">
        <f>Abrechnungsbogen!C26-Abrechnungsbogen!D26</f>
        <v>0</v>
      </c>
      <c r="J27">
        <f>MAX(IF(Abrechnungsbogen!H25+'NR3'!J26&lt;0,Abrechnungsbogen!H25+Abrechnungsbogen!G25+'NR3'!J26,Abrechnungsbogen!G25),0)</f>
        <v>0</v>
      </c>
      <c r="K27">
        <f>MAX(IF('Nr2'!J25+'NR3'!K26&lt;0,J26+'Nr2'!J25+'NR3'!K26,J26),0)</f>
        <v>0</v>
      </c>
      <c r="L27">
        <f>MAX(IF('Nr2'!K25+'NR3'!L26&lt;0,K26+'Nr2'!K25+'NR3'!L26,K26),0)</f>
        <v>0</v>
      </c>
      <c r="M27">
        <f>MAX(IF('Nr2'!L25+'NR3'!M26&lt;0,L26+'Nr2'!L25+'NR3'!M26,L26),0)</f>
        <v>0</v>
      </c>
      <c r="N27">
        <f>MAX(IF('Nr2'!M25+'NR3'!N26&lt;0,M26+'Nr2'!M25+'NR3'!N26,M26),0)</f>
        <v>0</v>
      </c>
      <c r="O27">
        <f>MAX(IF('Nr2'!N25+'NR3'!O26&lt;0,N26+'Nr2'!N25+'NR3'!O26,N26),0)</f>
        <v>0</v>
      </c>
      <c r="P27">
        <f>MAX(IF('Nr2'!O25+'NR3'!P26&lt;0,O26+'Nr2'!O25+'NR3'!P26,O26),0)</f>
        <v>0</v>
      </c>
      <c r="Q27">
        <f>MAX(IF('Nr2'!P25+'NR3'!Q26&lt;0,P26+'Nr2'!P25+'NR3'!Q26,P26),0)</f>
        <v>0</v>
      </c>
      <c r="R27">
        <f>MAX(IF('Nr2'!Q25+'NR3'!R26&lt;0,Q26+'Nr2'!Q25+'NR3'!R26,Q26),0)</f>
        <v>0</v>
      </c>
      <c r="S27">
        <f>MAX(IF('Nr2'!R25+'NR3'!S26&lt;0,R26+'Nr2'!R25+'NR3'!S26,R26),0)</f>
        <v>0</v>
      </c>
      <c r="T27">
        <f>MAX(IF('Nr2'!S25+'NR3'!T26&lt;0,S26+'Nr2'!S25+'NR3'!T26,S26),0)</f>
        <v>0</v>
      </c>
      <c r="U27">
        <f>MAX(IF('Nr2'!T25+'NR3'!U26&lt;0,T26+'Nr2'!T25+'NR3'!U26,T26),0)</f>
        <v>0</v>
      </c>
    </row>
    <row r="28" spans="5:21">
      <c r="E28">
        <f>Abrechnungsbogen!C27-Abrechnungsbogen!D27</f>
        <v>0</v>
      </c>
      <c r="J28">
        <f>MAX(IF(Abrechnungsbogen!H26+'NR3'!J27&lt;0,Abrechnungsbogen!H26+Abrechnungsbogen!G26+'NR3'!J27,Abrechnungsbogen!G26),0)</f>
        <v>0</v>
      </c>
      <c r="K28">
        <f>MAX(IF('Nr2'!J26+'NR3'!K27&lt;0,J27+'Nr2'!J26+'NR3'!K27,J27),0)</f>
        <v>0</v>
      </c>
      <c r="L28">
        <f>MAX(IF('Nr2'!K26+'NR3'!L27&lt;0,K27+'Nr2'!K26+'NR3'!L27,K27),0)</f>
        <v>0</v>
      </c>
      <c r="M28">
        <f>MAX(IF('Nr2'!L26+'NR3'!M27&lt;0,L27+'Nr2'!L26+'NR3'!M27,L27),0)</f>
        <v>0</v>
      </c>
      <c r="N28">
        <f>MAX(IF('Nr2'!M26+'NR3'!N27&lt;0,M27+'Nr2'!M26+'NR3'!N27,M27),0)</f>
        <v>0</v>
      </c>
      <c r="O28">
        <f>MAX(IF('Nr2'!N26+'NR3'!O27&lt;0,N27+'Nr2'!N26+'NR3'!O27,N27),0)</f>
        <v>0</v>
      </c>
      <c r="P28">
        <f>MAX(IF('Nr2'!O26+'NR3'!P27&lt;0,O27+'Nr2'!O26+'NR3'!P27,O27),0)</f>
        <v>0</v>
      </c>
      <c r="Q28">
        <f>MAX(IF('Nr2'!P26+'NR3'!Q27&lt;0,P27+'Nr2'!P26+'NR3'!Q27,P27),0)</f>
        <v>0</v>
      </c>
      <c r="R28">
        <f>MAX(IF('Nr2'!Q26+'NR3'!R27&lt;0,Q27+'Nr2'!Q26+'NR3'!R27,Q27),0)</f>
        <v>0</v>
      </c>
      <c r="S28">
        <f>MAX(IF('Nr2'!R26+'NR3'!S27&lt;0,R27+'Nr2'!R26+'NR3'!S27,R27),0)</f>
        <v>0</v>
      </c>
      <c r="T28">
        <f>MAX(IF('Nr2'!S26+'NR3'!T27&lt;0,S27+'Nr2'!S26+'NR3'!T27,S27),0)</f>
        <v>0</v>
      </c>
      <c r="U28">
        <f>MAX(IF('Nr2'!T26+'NR3'!U27&lt;0,T27+'Nr2'!T26+'NR3'!U27,T27),0)</f>
        <v>0</v>
      </c>
    </row>
    <row r="29" spans="5:21">
      <c r="E29">
        <f>Abrechnungsbogen!C28-Abrechnungsbogen!D28</f>
        <v>0</v>
      </c>
      <c r="J29">
        <f>MAX(IF(Abrechnungsbogen!H27+'NR3'!J28&lt;0,Abrechnungsbogen!H27+Abrechnungsbogen!G27+'NR3'!J28,Abrechnungsbogen!G27),0)</f>
        <v>0</v>
      </c>
      <c r="K29">
        <f>MAX(IF('Nr2'!J27+'NR3'!K28&lt;0,J28+'Nr2'!J27+'NR3'!K28,J28),0)</f>
        <v>0</v>
      </c>
      <c r="L29">
        <f>MAX(IF('Nr2'!K27+'NR3'!L28&lt;0,K28+'Nr2'!K27+'NR3'!L28,K28),0)</f>
        <v>0</v>
      </c>
      <c r="M29">
        <f>MAX(IF('Nr2'!L27+'NR3'!M28&lt;0,L28+'Nr2'!L27+'NR3'!M28,L28),0)</f>
        <v>0</v>
      </c>
      <c r="N29">
        <f>MAX(IF('Nr2'!M27+'NR3'!N28&lt;0,M28+'Nr2'!M27+'NR3'!N28,M28),0)</f>
        <v>0</v>
      </c>
      <c r="O29">
        <f>MAX(IF('Nr2'!N27+'NR3'!O28&lt;0,N28+'Nr2'!N27+'NR3'!O28,N28),0)</f>
        <v>0</v>
      </c>
      <c r="P29">
        <f>MAX(IF('Nr2'!O27+'NR3'!P28&lt;0,O28+'Nr2'!O27+'NR3'!P28,O28),0)</f>
        <v>0</v>
      </c>
      <c r="Q29">
        <f>MAX(IF('Nr2'!P27+'NR3'!Q28&lt;0,P28+'Nr2'!P27+'NR3'!Q28,P28),0)</f>
        <v>0</v>
      </c>
      <c r="R29">
        <f>MAX(IF('Nr2'!Q27+'NR3'!R28&lt;0,Q28+'Nr2'!Q27+'NR3'!R28,Q28),0)</f>
        <v>0</v>
      </c>
      <c r="S29">
        <f>MAX(IF('Nr2'!R27+'NR3'!S28&lt;0,R28+'Nr2'!R27+'NR3'!S28,R28),0)</f>
        <v>0</v>
      </c>
      <c r="T29">
        <f>MAX(IF('Nr2'!S27+'NR3'!T28&lt;0,S28+'Nr2'!S27+'NR3'!T28,S28),0)</f>
        <v>0</v>
      </c>
      <c r="U29">
        <f>MAX(IF('Nr2'!T27+'NR3'!U28&lt;0,T28+'Nr2'!T27+'NR3'!U28,T28),0)</f>
        <v>0</v>
      </c>
    </row>
    <row r="30" spans="5:21">
      <c r="E30">
        <f>Abrechnungsbogen!C29-Abrechnungsbogen!D29</f>
        <v>0</v>
      </c>
      <c r="J30">
        <f>MAX(IF(Abrechnungsbogen!H28+'NR3'!J29&lt;0,Abrechnungsbogen!H28+Abrechnungsbogen!G28+'NR3'!J29,Abrechnungsbogen!G28),0)</f>
        <v>0</v>
      </c>
      <c r="K30">
        <f>MAX(IF('Nr2'!J28+'NR3'!K29&lt;0,J29+'Nr2'!J28+'NR3'!K29,J29),0)</f>
        <v>0</v>
      </c>
      <c r="L30">
        <f>MAX(IF('Nr2'!K28+'NR3'!L29&lt;0,K29+'Nr2'!K28+'NR3'!L29,K29),0)</f>
        <v>0</v>
      </c>
      <c r="M30">
        <f>MAX(IF('Nr2'!L28+'NR3'!M29&lt;0,L29+'Nr2'!L28+'NR3'!M29,L29),0)</f>
        <v>0</v>
      </c>
      <c r="N30">
        <f>MAX(IF('Nr2'!M28+'NR3'!N29&lt;0,M29+'Nr2'!M28+'NR3'!N29,M29),0)</f>
        <v>0</v>
      </c>
      <c r="O30">
        <f>MAX(IF('Nr2'!N28+'NR3'!O29&lt;0,N29+'Nr2'!N28+'NR3'!O29,N29),0)</f>
        <v>0</v>
      </c>
      <c r="P30">
        <f>MAX(IF('Nr2'!O28+'NR3'!P29&lt;0,O29+'Nr2'!O28+'NR3'!P29,O29),0)</f>
        <v>0</v>
      </c>
      <c r="Q30">
        <f>MAX(IF('Nr2'!P28+'NR3'!Q29&lt;0,P29+'Nr2'!P28+'NR3'!Q29,P29),0)</f>
        <v>0</v>
      </c>
      <c r="R30">
        <f>MAX(IF('Nr2'!Q28+'NR3'!R29&lt;0,Q29+'Nr2'!Q28+'NR3'!R29,Q29),0)</f>
        <v>0</v>
      </c>
      <c r="S30">
        <f>MAX(IF('Nr2'!R28+'NR3'!S29&lt;0,R29+'Nr2'!R28+'NR3'!S29,R29),0)</f>
        <v>0</v>
      </c>
      <c r="T30">
        <f>MAX(IF('Nr2'!S28+'NR3'!T29&lt;0,S29+'Nr2'!S28+'NR3'!T29,S29),0)</f>
        <v>0</v>
      </c>
      <c r="U30">
        <f>MAX(IF('Nr2'!T28+'NR3'!U29&lt;0,T29+'Nr2'!T28+'NR3'!U29,T29),0)</f>
        <v>0</v>
      </c>
    </row>
    <row r="31" spans="5:21">
      <c r="E31">
        <f>Abrechnungsbogen!C30-Abrechnungsbogen!D30</f>
        <v>0</v>
      </c>
      <c r="J31">
        <f>MAX(IF(Abrechnungsbogen!H29+'NR3'!J30&lt;0,Abrechnungsbogen!H29+Abrechnungsbogen!G29+'NR3'!J30,Abrechnungsbogen!G29),0)</f>
        <v>0</v>
      </c>
      <c r="K31">
        <f>MAX(IF('Nr2'!J29+'NR3'!K30&lt;0,J30+'Nr2'!J29+'NR3'!K30,J30),0)</f>
        <v>0</v>
      </c>
      <c r="L31">
        <f>MAX(IF('Nr2'!K29+'NR3'!L30&lt;0,K30+'Nr2'!K29+'NR3'!L30,K30),0)</f>
        <v>0</v>
      </c>
      <c r="M31">
        <f>MAX(IF('Nr2'!L29+'NR3'!M30&lt;0,L30+'Nr2'!L29+'NR3'!M30,L30),0)</f>
        <v>0</v>
      </c>
      <c r="N31">
        <f>MAX(IF('Nr2'!M29+'NR3'!N30&lt;0,M30+'Nr2'!M29+'NR3'!N30,M30),0)</f>
        <v>0</v>
      </c>
      <c r="O31">
        <f>MAX(IF('Nr2'!N29+'NR3'!O30&lt;0,N30+'Nr2'!N29+'NR3'!O30,N30),0)</f>
        <v>0</v>
      </c>
      <c r="P31">
        <f>MAX(IF('Nr2'!O29+'NR3'!P30&lt;0,O30+'Nr2'!O29+'NR3'!P30,O30),0)</f>
        <v>0</v>
      </c>
      <c r="Q31">
        <f>MAX(IF('Nr2'!P29+'NR3'!Q30&lt;0,P30+'Nr2'!P29+'NR3'!Q30,P30),0)</f>
        <v>0</v>
      </c>
      <c r="R31">
        <f>MAX(IF('Nr2'!Q29+'NR3'!R30&lt;0,Q30+'Nr2'!Q29+'NR3'!R30,Q30),0)</f>
        <v>0</v>
      </c>
      <c r="S31">
        <f>MAX(IF('Nr2'!R29+'NR3'!S30&lt;0,R30+'Nr2'!R29+'NR3'!S30,R30),0)</f>
        <v>0</v>
      </c>
      <c r="T31">
        <f>MAX(IF('Nr2'!S29+'NR3'!T30&lt;0,S30+'Nr2'!S29+'NR3'!T30,S30),0)</f>
        <v>0</v>
      </c>
      <c r="U31">
        <f>MAX(IF('Nr2'!T29+'NR3'!U30&lt;0,T30+'Nr2'!T29+'NR3'!U30,T30),0)</f>
        <v>0</v>
      </c>
    </row>
    <row r="32" spans="5:21">
      <c r="E32">
        <f>Abrechnungsbogen!C31-Abrechnungsbogen!D31</f>
        <v>0</v>
      </c>
      <c r="J32">
        <f>MAX(IF(Abrechnungsbogen!H30+'NR3'!J31&lt;0,Abrechnungsbogen!H30+Abrechnungsbogen!G30+'NR3'!J31,Abrechnungsbogen!G30),0)</f>
        <v>0</v>
      </c>
      <c r="K32">
        <f>MAX(IF('Nr2'!J30+'NR3'!K31&lt;0,J31+'Nr2'!J30+'NR3'!K31,J31),0)</f>
        <v>0</v>
      </c>
      <c r="L32">
        <f>MAX(IF('Nr2'!K30+'NR3'!L31&lt;0,K31+'Nr2'!K30+'NR3'!L31,K31),0)</f>
        <v>0</v>
      </c>
      <c r="M32">
        <f>MAX(IF('Nr2'!L30+'NR3'!M31&lt;0,L31+'Nr2'!L30+'NR3'!M31,L31),0)</f>
        <v>0</v>
      </c>
      <c r="N32">
        <f>MAX(IF('Nr2'!M30+'NR3'!N31&lt;0,M31+'Nr2'!M30+'NR3'!N31,M31),0)</f>
        <v>0</v>
      </c>
      <c r="O32">
        <f>MAX(IF('Nr2'!N30+'NR3'!O31&lt;0,N31+'Nr2'!N30+'NR3'!O31,N31),0)</f>
        <v>0</v>
      </c>
      <c r="P32">
        <f>MAX(IF('Nr2'!O30+'NR3'!P31&lt;0,O31+'Nr2'!O30+'NR3'!P31,O31),0)</f>
        <v>0</v>
      </c>
      <c r="Q32">
        <f>MAX(IF('Nr2'!P30+'NR3'!Q31&lt;0,P31+'Nr2'!P30+'NR3'!Q31,P31),0)</f>
        <v>0</v>
      </c>
      <c r="R32">
        <f>MAX(IF('Nr2'!Q30+'NR3'!R31&lt;0,Q31+'Nr2'!Q30+'NR3'!R31,Q31),0)</f>
        <v>0</v>
      </c>
      <c r="S32">
        <f>MAX(IF('Nr2'!R30+'NR3'!S31&lt;0,R31+'Nr2'!R30+'NR3'!S31,R31),0)</f>
        <v>0</v>
      </c>
      <c r="T32">
        <f>MAX(IF('Nr2'!S30+'NR3'!T31&lt;0,S31+'Nr2'!S30+'NR3'!T31,S31),0)</f>
        <v>0</v>
      </c>
      <c r="U32">
        <f>MAX(IF('Nr2'!T30+'NR3'!U31&lt;0,T31+'Nr2'!T30+'NR3'!U31,T31),0)</f>
        <v>0</v>
      </c>
    </row>
    <row r="33" spans="5:23">
      <c r="E33">
        <f>Abrechnungsbogen!C32-Abrechnungsbogen!D32</f>
        <v>0</v>
      </c>
      <c r="J33">
        <f>MAX(IF(Abrechnungsbogen!H31+'NR3'!J32&lt;0,Abrechnungsbogen!H31+Abrechnungsbogen!G31+'NR3'!J32,Abrechnungsbogen!G31),0)</f>
        <v>0</v>
      </c>
      <c r="K33">
        <f>MAX(IF('Nr2'!J31+'NR3'!K32&lt;0,J32+'Nr2'!J31+'NR3'!K32,J32),0)</f>
        <v>0</v>
      </c>
      <c r="L33">
        <f>MAX(IF('Nr2'!K31+'NR3'!L32&lt;0,K32+'Nr2'!K31+'NR3'!L32,K32),0)</f>
        <v>0</v>
      </c>
      <c r="M33">
        <f>MAX(IF('Nr2'!L31+'NR3'!M32&lt;0,L32+'Nr2'!L31+'NR3'!M32,L32),0)</f>
        <v>0</v>
      </c>
      <c r="N33">
        <f>MAX(IF('Nr2'!M31+'NR3'!N32&lt;0,M32+'Nr2'!M31+'NR3'!N32,M32),0)</f>
        <v>0</v>
      </c>
      <c r="O33">
        <f>MAX(IF('Nr2'!N31+'NR3'!O32&lt;0,N32+'Nr2'!N31+'NR3'!O32,N32),0)</f>
        <v>0</v>
      </c>
      <c r="P33">
        <f>MAX(IF('Nr2'!O31+'NR3'!P32&lt;0,O32+'Nr2'!O31+'NR3'!P32,O32),0)</f>
        <v>0</v>
      </c>
      <c r="Q33">
        <f>MAX(IF('Nr2'!P31+'NR3'!Q32&lt;0,P32+'Nr2'!P31+'NR3'!Q32,P32),0)</f>
        <v>0</v>
      </c>
      <c r="R33">
        <f>MAX(IF('Nr2'!Q31+'NR3'!R32&lt;0,Q32+'Nr2'!Q31+'NR3'!R32,Q32),0)</f>
        <v>0</v>
      </c>
      <c r="S33">
        <f>MAX(IF('Nr2'!R31+'NR3'!S32&lt;0,R32+'Nr2'!R31+'NR3'!S32,R32),0)</f>
        <v>0</v>
      </c>
      <c r="T33">
        <f>MAX(IF('Nr2'!S31+'NR3'!T32&lt;0,S32+'Nr2'!S31+'NR3'!T32,S32),0)</f>
        <v>0</v>
      </c>
      <c r="U33">
        <f>MAX(IF('Nr2'!T31+'NR3'!U32&lt;0,T32+'Nr2'!T31+'NR3'!U32,T32),0)</f>
        <v>0</v>
      </c>
    </row>
    <row r="34" spans="5:23">
      <c r="E34">
        <f>Abrechnungsbogen!C33-Abrechnungsbogen!D33</f>
        <v>0</v>
      </c>
      <c r="J34">
        <f>MAX(IF(Abrechnungsbogen!H32+'NR3'!J33&lt;0,Abrechnungsbogen!H32+Abrechnungsbogen!G32+'NR3'!J33,Abrechnungsbogen!G32),0)</f>
        <v>0</v>
      </c>
      <c r="K34">
        <f>MAX(IF('Nr2'!J32+'NR3'!K33&lt;0,J33+'Nr2'!J32+'NR3'!K33,J33),0)</f>
        <v>0</v>
      </c>
      <c r="L34">
        <f>MAX(IF('Nr2'!K32+'NR3'!L33&lt;0,K33+'Nr2'!K32+'NR3'!L33,K33),0)</f>
        <v>0</v>
      </c>
      <c r="M34">
        <f>MAX(IF('Nr2'!L32+'NR3'!M33&lt;0,L33+'Nr2'!L32+'NR3'!M33,L33),0)</f>
        <v>0</v>
      </c>
      <c r="N34">
        <f>MAX(IF('Nr2'!M32+'NR3'!N33&lt;0,M33+'Nr2'!M32+'NR3'!N33,M33),0)</f>
        <v>0</v>
      </c>
      <c r="O34">
        <f>MAX(IF('Nr2'!N32+'NR3'!O33&lt;0,N33+'Nr2'!N32+'NR3'!O33,N33),0)</f>
        <v>0</v>
      </c>
      <c r="P34">
        <f>MAX(IF('Nr2'!O32+'NR3'!P33&lt;0,O33+'Nr2'!O32+'NR3'!P33,O33),0)</f>
        <v>0</v>
      </c>
      <c r="Q34">
        <f>MAX(IF('Nr2'!P32+'NR3'!Q33&lt;0,P33+'Nr2'!P32+'NR3'!Q33,P33),0)</f>
        <v>0</v>
      </c>
      <c r="R34">
        <f>MAX(IF('Nr2'!Q32+'NR3'!R33&lt;0,Q33+'Nr2'!Q32+'NR3'!R33,Q33),0)</f>
        <v>0</v>
      </c>
      <c r="S34">
        <f>MAX(IF('Nr2'!R32+'NR3'!S33&lt;0,R33+'Nr2'!R32+'NR3'!S33,R33),0)</f>
        <v>0</v>
      </c>
      <c r="T34">
        <f>MAX(IF('Nr2'!S32+'NR3'!T33&lt;0,S33+'Nr2'!S32+'NR3'!T33,S33),0)</f>
        <v>0</v>
      </c>
      <c r="U34">
        <f>MAX(IF('Nr2'!T32+'NR3'!U33&lt;0,T33+'Nr2'!T32+'NR3'!U33,T33),0)</f>
        <v>0</v>
      </c>
    </row>
    <row r="35" spans="5:23">
      <c r="E35">
        <f>Abrechnungsbogen!C34-Abrechnungsbogen!D34</f>
        <v>0</v>
      </c>
      <c r="J35">
        <f>MAX(IF(Abrechnungsbogen!H33+'NR3'!J34&lt;0,Abrechnungsbogen!H33+Abrechnungsbogen!G33+'NR3'!J34,Abrechnungsbogen!G33),0)</f>
        <v>0</v>
      </c>
      <c r="K35">
        <f>MAX(IF('Nr2'!J33+'NR3'!K34&lt;0,J34+'Nr2'!J33+'NR3'!K34,J34),0)</f>
        <v>0</v>
      </c>
      <c r="L35">
        <f>MAX(IF('Nr2'!K33+'NR3'!L34&lt;0,K34+'Nr2'!K33+'NR3'!L34,K34),0)</f>
        <v>0</v>
      </c>
      <c r="M35">
        <f>MAX(IF('Nr2'!L33+'NR3'!M34&lt;0,L34+'Nr2'!L33+'NR3'!M34,L34),0)</f>
        <v>0</v>
      </c>
      <c r="N35">
        <f>MAX(IF('Nr2'!M33+'NR3'!N34&lt;0,M34+'Nr2'!M33+'NR3'!N34,M34),0)</f>
        <v>0</v>
      </c>
      <c r="O35">
        <f>MAX(IF('Nr2'!N33+'NR3'!O34&lt;0,N34+'Nr2'!N33+'NR3'!O34,N34),0)</f>
        <v>0</v>
      </c>
      <c r="P35">
        <f>MAX(IF('Nr2'!O33+'NR3'!P34&lt;0,O34+'Nr2'!O33+'NR3'!P34,O34),0)</f>
        <v>0</v>
      </c>
      <c r="Q35">
        <f>MAX(IF('Nr2'!P33+'NR3'!Q34&lt;0,P34+'Nr2'!P33+'NR3'!Q34,P34),0)</f>
        <v>0</v>
      </c>
      <c r="R35">
        <f>MAX(IF('Nr2'!Q33+'NR3'!R34&lt;0,Q34+'Nr2'!Q33+'NR3'!R34,Q34),0)</f>
        <v>0</v>
      </c>
      <c r="S35">
        <f>MAX(IF('Nr2'!R33+'NR3'!S34&lt;0,R34+'Nr2'!R33+'NR3'!S34,R34),0)</f>
        <v>0</v>
      </c>
      <c r="T35">
        <f>MAX(IF('Nr2'!S33+'NR3'!T34&lt;0,S34+'Nr2'!S33+'NR3'!T34,S34),0)</f>
        <v>0</v>
      </c>
      <c r="U35">
        <f>MAX(IF('Nr2'!T33+'NR3'!U34&lt;0,T34+'Nr2'!T33+'NR3'!U34,T34),0)</f>
        <v>0</v>
      </c>
    </row>
    <row r="36" spans="5:23">
      <c r="E36">
        <f>Abrechnungsbogen!C35-Abrechnungsbogen!D35</f>
        <v>0</v>
      </c>
      <c r="J36">
        <f>MAX(IF(Abrechnungsbogen!H34+'NR3'!J35&lt;0,Abrechnungsbogen!H34+Abrechnungsbogen!G34+'NR3'!J35,Abrechnungsbogen!G34),0)</f>
        <v>0</v>
      </c>
      <c r="K36">
        <f>MAX(IF('Nr2'!J34+'NR3'!K35&lt;0,J35+'Nr2'!J34+'NR3'!K35,J35),0)</f>
        <v>0</v>
      </c>
      <c r="L36">
        <f>MAX(IF('Nr2'!K34+'NR3'!L35&lt;0,K35+'Nr2'!K34+'NR3'!L35,K35),0)</f>
        <v>0</v>
      </c>
      <c r="M36">
        <f>MAX(IF('Nr2'!L34+'NR3'!M35&lt;0,L35+'Nr2'!L34+'NR3'!M35,L35),0)</f>
        <v>0</v>
      </c>
      <c r="N36">
        <f>MAX(IF('Nr2'!M34+'NR3'!N35&lt;0,M35+'Nr2'!M34+'NR3'!N35,M35),0)</f>
        <v>0</v>
      </c>
      <c r="O36">
        <f>MAX(IF('Nr2'!N34+'NR3'!O35&lt;0,N35+'Nr2'!N34+'NR3'!O35,N35),0)</f>
        <v>0</v>
      </c>
      <c r="P36">
        <f>MAX(IF('Nr2'!O34+'NR3'!P35&lt;0,O35+'Nr2'!O34+'NR3'!P35,O35),0)</f>
        <v>0</v>
      </c>
      <c r="Q36">
        <f>MAX(IF('Nr2'!P34+'NR3'!Q35&lt;0,P35+'Nr2'!P34+'NR3'!Q35,P35),0)</f>
        <v>0</v>
      </c>
      <c r="R36">
        <f>MAX(IF('Nr2'!Q34+'NR3'!R35&lt;0,Q35+'Nr2'!Q34+'NR3'!R35,Q35),0)</f>
        <v>0</v>
      </c>
      <c r="S36">
        <f>MAX(IF('Nr2'!R34+'NR3'!S35&lt;0,R35+'Nr2'!R34+'NR3'!S35,R35),0)</f>
        <v>0</v>
      </c>
      <c r="T36">
        <f>MAX(IF('Nr2'!S34+'NR3'!T35&lt;0,S35+'Nr2'!S34+'NR3'!T35,S35),0)</f>
        <v>0</v>
      </c>
      <c r="U36">
        <f>MAX(IF('Nr2'!T34+'NR3'!U35&lt;0,T35+'Nr2'!T34+'NR3'!U35,T35),0)</f>
        <v>0</v>
      </c>
    </row>
    <row r="37" spans="5:23">
      <c r="E37">
        <f>Abrechnungsbogen!C36-Abrechnungsbogen!D36</f>
        <v>0</v>
      </c>
      <c r="J37">
        <f>MAX(IF(Abrechnungsbogen!H35+'NR3'!J36&lt;0,Abrechnungsbogen!H35+Abrechnungsbogen!G35+'NR3'!J36,Abrechnungsbogen!G35),0)</f>
        <v>0</v>
      </c>
      <c r="K37">
        <f>MAX(IF('Nr2'!J35+'NR3'!K36&lt;0,J36+'Nr2'!J35+'NR3'!K36,J36),0)</f>
        <v>0</v>
      </c>
      <c r="L37">
        <f>MAX(IF('Nr2'!K35+'NR3'!L36&lt;0,K36+'Nr2'!K35+'NR3'!L36,K36),0)</f>
        <v>0</v>
      </c>
      <c r="M37">
        <f>MAX(IF('Nr2'!L35+'NR3'!M36&lt;0,L36+'Nr2'!L35+'NR3'!M36,L36),0)</f>
        <v>0</v>
      </c>
      <c r="N37">
        <f>MAX(IF('Nr2'!M35+'NR3'!N36&lt;0,M36+'Nr2'!M35+'NR3'!N36,M36),0)</f>
        <v>0</v>
      </c>
      <c r="O37">
        <f>MAX(IF('Nr2'!N35+'NR3'!O36&lt;0,N36+'Nr2'!N35+'NR3'!O36,N36),0)</f>
        <v>0</v>
      </c>
      <c r="P37">
        <f>MAX(IF('Nr2'!O35+'NR3'!P36&lt;0,O36+'Nr2'!O35+'NR3'!P36,O36),0)</f>
        <v>0</v>
      </c>
      <c r="Q37">
        <f>MAX(IF('Nr2'!P35+'NR3'!Q36&lt;0,P36+'Nr2'!P35+'NR3'!Q36,P36),0)</f>
        <v>0</v>
      </c>
      <c r="R37">
        <f>MAX(IF('Nr2'!Q35+'NR3'!R36&lt;0,Q36+'Nr2'!Q35+'NR3'!R36,Q36),0)</f>
        <v>0</v>
      </c>
      <c r="S37">
        <f>MAX(IF('Nr2'!R35+'NR3'!S36&lt;0,R36+'Nr2'!R35+'NR3'!S36,R36),0)</f>
        <v>0</v>
      </c>
      <c r="T37">
        <f>MAX(IF('Nr2'!S35+'NR3'!T36&lt;0,S36+'Nr2'!S35+'NR3'!T36,S36),0)</f>
        <v>0</v>
      </c>
      <c r="U37">
        <f>MAX(IF('Nr2'!T35+'NR3'!U36&lt;0,T36+'Nr2'!T35+'NR3'!U36,T36),0)</f>
        <v>0</v>
      </c>
      <c r="V37" s="33"/>
    </row>
    <row r="38" spans="5:23">
      <c r="E38">
        <f>Abrechnungsbogen!C37-Abrechnungsbogen!D37</f>
        <v>0</v>
      </c>
      <c r="J38">
        <f>MAX(IF(Abrechnungsbogen!H36+'NR3'!J37&lt;0,Abrechnungsbogen!H36+Abrechnungsbogen!G36+'NR3'!J37,Abrechnungsbogen!G36),0)</f>
        <v>0</v>
      </c>
      <c r="K38">
        <f>MAX(IF('Nr2'!J36+'NR3'!K37&lt;0,J37+'Nr2'!J36+'NR3'!K37,J37),0)</f>
        <v>0</v>
      </c>
      <c r="L38">
        <f>MAX(IF('Nr2'!K36+'NR3'!L37&lt;0,K37+'Nr2'!K36+'NR3'!L37,K37),0)</f>
        <v>0</v>
      </c>
      <c r="M38">
        <f>MAX(IF('Nr2'!L36+'NR3'!M37&lt;0,L37+'Nr2'!L36+'NR3'!M37,L37),0)</f>
        <v>0</v>
      </c>
      <c r="N38">
        <f>MAX(IF('Nr2'!M36+'NR3'!N37&lt;0,M37+'Nr2'!M36+'NR3'!N37,M37),0)</f>
        <v>0</v>
      </c>
      <c r="O38">
        <f>MAX(IF('Nr2'!N36+'NR3'!O37&lt;0,N37+'Nr2'!N36+'NR3'!O37,N37),0)</f>
        <v>0</v>
      </c>
      <c r="P38">
        <f>MAX(IF('Nr2'!O36+'NR3'!P37&lt;0,O37+'Nr2'!O36+'NR3'!P37,O37),0)</f>
        <v>0</v>
      </c>
      <c r="Q38">
        <f>MAX(IF('Nr2'!P36+'NR3'!Q37&lt;0,P37+'Nr2'!P36+'NR3'!Q37,P37),0)</f>
        <v>0</v>
      </c>
      <c r="R38">
        <f>MAX(IF('Nr2'!Q36+'NR3'!R37&lt;0,Q37+'Nr2'!Q36+'NR3'!R37,Q37),0)</f>
        <v>0</v>
      </c>
      <c r="S38">
        <f>MAX(IF('Nr2'!R36+'NR3'!S37&lt;0,R37+'Nr2'!R36+'NR3'!S37,R37),0)</f>
        <v>0</v>
      </c>
      <c r="T38">
        <f>MAX(IF('Nr2'!S36+'NR3'!T37&lt;0,S37+'Nr2'!S36+'NR3'!T37,S37),0)</f>
        <v>0</v>
      </c>
      <c r="U38">
        <f>MAX(IF('Nr2'!T36+'NR3'!U37&lt;0,T37+'Nr2'!T36+'NR3'!U37,T37),0)</f>
        <v>0</v>
      </c>
      <c r="V38" s="33"/>
      <c r="W38" s="33"/>
    </row>
  </sheetData>
  <sheetProtection password="8167" sheet="1" objects="1" scenarios="1" selectLockedCells="1" selectUnlockedCells="1"/>
  <customSheetViews>
    <customSheetView guid="{10FCB188-669D-4E8A-A83D-E7BD421C86ED}">
      <selection activeCell="A3" sqref="A3"/>
      <pageMargins left="0.7" right="0.7" top="0.78740157499999996" bottom="0.78740157499999996" header="0.3" footer="0.3"/>
      <pageSetup paperSize="9" orientation="portrait" r:id="rId1"/>
    </customSheetView>
  </customSheetViews>
  <dataValidations count="2">
    <dataValidation type="list" allowBlank="1" showInputMessage="1" showErrorMessage="1" sqref="C17 B19 A7 A3:A4">
      <formula1>'NR1'!$A$3:$A$5</formula1>
    </dataValidation>
    <dataValidation type="list" allowBlank="1" showDropDown="1" showInputMessage="1" showErrorMessage="1" sqref="B14 A5:A6">
      <formula1>'NR1'!$A$3:$A$5</formula1>
    </dataValidation>
  </dataValidations>
  <pageMargins left="0.7" right="0.7" top="0.78740157499999996" bottom="0.78740157499999996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E20:W37"/>
  <sheetViews>
    <sheetView topLeftCell="I1" workbookViewId="0">
      <selection activeCell="K42" sqref="K42"/>
    </sheetView>
  </sheetViews>
  <sheetFormatPr baseColWidth="10" defaultRowHeight="12.75"/>
  <sheetData>
    <row r="20" spans="5:21">
      <c r="E20" s="34" t="s">
        <v>55</v>
      </c>
      <c r="I20" s="34" t="s">
        <v>54</v>
      </c>
    </row>
    <row r="23" spans="5:21">
      <c r="E23">
        <f>Abrechnungsbogen!C23-Abrechnungsbogen!D23</f>
        <v>0</v>
      </c>
      <c r="J23">
        <f>MAX(Abrechnungsbogen!J9+'NR3'!J23,0)</f>
        <v>0</v>
      </c>
      <c r="K23">
        <f>MAX(Abrechnungsbogen!K9+'NR3'!K23,0)</f>
        <v>0</v>
      </c>
      <c r="L23">
        <f>MAX(Abrechnungsbogen!L9+'NR3'!L23,0)</f>
        <v>0</v>
      </c>
      <c r="M23">
        <f>MAX(Abrechnungsbogen!M9+'NR3'!M23,0)</f>
        <v>0</v>
      </c>
      <c r="N23">
        <f>MAX(Abrechnungsbogen!N9+'NR3'!N23,0)</f>
        <v>0</v>
      </c>
      <c r="O23">
        <f>MAX(Abrechnungsbogen!O9+'NR3'!O23,0)</f>
        <v>0</v>
      </c>
      <c r="P23">
        <f>MAX(Abrechnungsbogen!P9+'NR3'!P23,0)</f>
        <v>0</v>
      </c>
      <c r="Q23">
        <f>MAX(Abrechnungsbogen!Q9+'NR3'!Q23,0)</f>
        <v>0</v>
      </c>
      <c r="R23">
        <f>MAX(Abrechnungsbogen!R9+'NR3'!R23,0)</f>
        <v>0</v>
      </c>
      <c r="S23">
        <f>MAX(Abrechnungsbogen!S9+'NR3'!S23,0)</f>
        <v>0</v>
      </c>
      <c r="T23">
        <f>MAX(Abrechnungsbogen!T9+'NR3'!T23,0)</f>
        <v>0</v>
      </c>
      <c r="U23">
        <f>MAX(Abrechnungsbogen!U9+'NR3'!U23,0)</f>
        <v>0</v>
      </c>
    </row>
    <row r="24" spans="5:21">
      <c r="E24">
        <f>Abrechnungsbogen!C24-Abrechnungsbogen!D24</f>
        <v>0</v>
      </c>
      <c r="J24" s="33">
        <f>MAX(Abrechnungsbogen!H23+'NR3'!J24,0)</f>
        <v>0</v>
      </c>
      <c r="K24">
        <f>MAX(J23+'NR3'!K24,0)</f>
        <v>0</v>
      </c>
      <c r="L24">
        <f>MAX(K23+'NR3'!L24,0)</f>
        <v>0</v>
      </c>
      <c r="M24">
        <f>MAX(L23+'NR3'!M24,0)</f>
        <v>0</v>
      </c>
      <c r="N24">
        <f>MAX(M23+'NR3'!N24,0)</f>
        <v>0</v>
      </c>
      <c r="O24">
        <f>MAX(N23+'NR3'!O24,0)</f>
        <v>0</v>
      </c>
      <c r="P24">
        <f>MAX(O23+'NR3'!P24,0)</f>
        <v>0</v>
      </c>
      <c r="Q24">
        <f>MAX(P23+'NR3'!Q24,0)</f>
        <v>0</v>
      </c>
      <c r="R24">
        <f>MAX(Q23+'NR3'!R24,0)</f>
        <v>0</v>
      </c>
      <c r="S24">
        <f>MAX(R23+'NR3'!S24,0)</f>
        <v>0</v>
      </c>
      <c r="T24">
        <f>MAX(S23+'NR3'!T24,0)</f>
        <v>0</v>
      </c>
      <c r="U24">
        <f>MAX(T23+'NR3'!U24,0)</f>
        <v>0</v>
      </c>
    </row>
    <row r="25" spans="5:21">
      <c r="E25">
        <f>Abrechnungsbogen!C25-Abrechnungsbogen!D25</f>
        <v>0</v>
      </c>
      <c r="J25" s="33">
        <f>MAX(Abrechnungsbogen!H24+'NR3'!J25,0)</f>
        <v>0</v>
      </c>
      <c r="K25">
        <f>MAX(J24+'NR3'!K25,0)</f>
        <v>0</v>
      </c>
      <c r="L25">
        <f>MAX(K24+'NR3'!L25,0)</f>
        <v>0</v>
      </c>
      <c r="M25">
        <f>MAX(L24+'NR3'!M25,0)</f>
        <v>0</v>
      </c>
      <c r="N25">
        <f>MAX(M24+'NR3'!N25,0)</f>
        <v>0</v>
      </c>
      <c r="O25">
        <f>MAX(N24+'NR3'!O25,0)</f>
        <v>0</v>
      </c>
      <c r="P25">
        <f>MAX(O24+'NR3'!P25,0)</f>
        <v>0</v>
      </c>
      <c r="Q25">
        <f>MAX(P24+'NR3'!Q25,0)</f>
        <v>0</v>
      </c>
      <c r="R25">
        <f>MAX(Q24+'NR3'!R25,0)</f>
        <v>0</v>
      </c>
      <c r="S25">
        <f>MAX(R24+'NR3'!S25,0)</f>
        <v>0</v>
      </c>
      <c r="T25">
        <f>MAX(S24+'NR3'!T25,0)</f>
        <v>0</v>
      </c>
      <c r="U25">
        <f>MAX(T24+'NR3'!U25,0)</f>
        <v>0</v>
      </c>
    </row>
    <row r="26" spans="5:21">
      <c r="E26">
        <f>Abrechnungsbogen!C26-Abrechnungsbogen!D26</f>
        <v>0</v>
      </c>
      <c r="J26" s="33">
        <f>MAX(Abrechnungsbogen!H25+'NR3'!J26,0)</f>
        <v>0</v>
      </c>
      <c r="K26">
        <f>MAX(J25+'NR3'!K26,0)</f>
        <v>0</v>
      </c>
      <c r="L26">
        <f>MAX(K25+'NR3'!L26,0)</f>
        <v>0</v>
      </c>
      <c r="M26">
        <f>MAX(L25+'NR3'!M26,0)</f>
        <v>0</v>
      </c>
      <c r="N26">
        <f>MAX(M25+'NR3'!N26,0)</f>
        <v>0</v>
      </c>
      <c r="O26">
        <f>MAX(N25+'NR3'!O26,0)</f>
        <v>0</v>
      </c>
      <c r="P26">
        <f>MAX(O25+'NR3'!P26,0)</f>
        <v>0</v>
      </c>
      <c r="Q26">
        <f>MAX(P25+'NR3'!Q26,0)</f>
        <v>0</v>
      </c>
      <c r="R26">
        <f>MAX(Q25+'NR3'!R26,0)</f>
        <v>0</v>
      </c>
      <c r="S26">
        <f>MAX(R25+'NR3'!S26,0)</f>
        <v>0</v>
      </c>
      <c r="T26">
        <f>MAX(S25+'NR3'!T26,0)</f>
        <v>0</v>
      </c>
      <c r="U26">
        <f>MAX(T25+'NR3'!U26,0)</f>
        <v>0</v>
      </c>
    </row>
    <row r="27" spans="5:21">
      <c r="E27">
        <f>Abrechnungsbogen!C27-Abrechnungsbogen!D27</f>
        <v>0</v>
      </c>
      <c r="J27" s="33">
        <f>MAX(Abrechnungsbogen!H26+'NR3'!J27,0)</f>
        <v>0</v>
      </c>
      <c r="K27">
        <f>MAX(J26+'NR3'!K27,0)</f>
        <v>0</v>
      </c>
      <c r="L27">
        <f>MAX(K26+'NR3'!L27,0)</f>
        <v>0</v>
      </c>
      <c r="M27">
        <f>MAX(L26+'NR3'!M27,0)</f>
        <v>0</v>
      </c>
      <c r="N27">
        <f>MAX(M26+'NR3'!N27,0)</f>
        <v>0</v>
      </c>
      <c r="O27">
        <f>MAX(N26+'NR3'!O27,0)</f>
        <v>0</v>
      </c>
      <c r="P27">
        <f>MAX(O26+'NR3'!P27,0)</f>
        <v>0</v>
      </c>
      <c r="Q27">
        <f>MAX(P26+'NR3'!Q27,0)</f>
        <v>0</v>
      </c>
      <c r="R27">
        <f>MAX(Q26+'NR3'!R27,0)</f>
        <v>0</v>
      </c>
      <c r="S27">
        <f>MAX(R26+'NR3'!S27,0)</f>
        <v>0</v>
      </c>
      <c r="T27">
        <f>MAX(S26+'NR3'!T27,0)</f>
        <v>0</v>
      </c>
      <c r="U27">
        <f>MAX(T26+'NR3'!U27,0)</f>
        <v>0</v>
      </c>
    </row>
    <row r="28" spans="5:21">
      <c r="E28">
        <f>Abrechnungsbogen!C28-Abrechnungsbogen!D28</f>
        <v>0</v>
      </c>
      <c r="J28" s="33">
        <f>MAX(Abrechnungsbogen!H27+'NR3'!J28,0)</f>
        <v>0</v>
      </c>
      <c r="K28">
        <f>MAX(J27+'NR3'!K28,0)</f>
        <v>0</v>
      </c>
      <c r="L28">
        <f>MAX(K27+'NR3'!L28,0)</f>
        <v>0</v>
      </c>
      <c r="M28">
        <f>MAX(L27+'NR3'!M28,0)</f>
        <v>0</v>
      </c>
      <c r="N28">
        <f>MAX(M27+'NR3'!N28,0)</f>
        <v>0</v>
      </c>
      <c r="O28">
        <f>MAX(N27+'NR3'!O28,0)</f>
        <v>0</v>
      </c>
      <c r="P28">
        <f>MAX(O27+'NR3'!P28,0)</f>
        <v>0</v>
      </c>
      <c r="Q28">
        <f>MAX(P27+'NR3'!Q28,0)</f>
        <v>0</v>
      </c>
      <c r="R28">
        <f>MAX(Q27+'NR3'!R28,0)</f>
        <v>0</v>
      </c>
      <c r="S28">
        <f>MAX(R27+'NR3'!S28,0)</f>
        <v>0</v>
      </c>
      <c r="T28">
        <f>MAX(S27+'NR3'!T28,0)</f>
        <v>0</v>
      </c>
      <c r="U28">
        <f>MAX(T27+'NR3'!U28,0)</f>
        <v>0</v>
      </c>
    </row>
    <row r="29" spans="5:21">
      <c r="E29">
        <f>Abrechnungsbogen!C29-Abrechnungsbogen!D29</f>
        <v>0</v>
      </c>
      <c r="J29" s="33">
        <f>MAX(Abrechnungsbogen!H28+'NR3'!J29,0)</f>
        <v>0</v>
      </c>
      <c r="K29">
        <f>MAX(J28+'NR3'!K29,0)</f>
        <v>0</v>
      </c>
      <c r="L29">
        <f>MAX(K28+'NR3'!L29,0)</f>
        <v>0</v>
      </c>
      <c r="M29">
        <f>MAX(L28+'NR3'!M29,0)</f>
        <v>0</v>
      </c>
      <c r="N29">
        <f>MAX(M28+'NR3'!N29,0)</f>
        <v>0</v>
      </c>
      <c r="O29">
        <f>MAX(N28+'NR3'!O29,0)</f>
        <v>0</v>
      </c>
      <c r="P29">
        <f>MAX(O28+'NR3'!P29,0)</f>
        <v>0</v>
      </c>
      <c r="Q29">
        <f>MAX(P28+'NR3'!Q29,0)</f>
        <v>0</v>
      </c>
      <c r="R29">
        <f>MAX(Q28+'NR3'!R29,0)</f>
        <v>0</v>
      </c>
      <c r="S29">
        <f>MAX(R28+'NR3'!S29,0)</f>
        <v>0</v>
      </c>
      <c r="T29">
        <f>MAX(S28+'NR3'!T29,0)</f>
        <v>0</v>
      </c>
      <c r="U29">
        <f>MAX(T28+'NR3'!U29,0)</f>
        <v>0</v>
      </c>
    </row>
    <row r="30" spans="5:21">
      <c r="E30">
        <f>Abrechnungsbogen!C30-Abrechnungsbogen!D30</f>
        <v>0</v>
      </c>
      <c r="J30" s="33">
        <f>MAX(Abrechnungsbogen!H29+'NR3'!J30,0)</f>
        <v>0</v>
      </c>
      <c r="K30">
        <f>MAX(J29+'NR3'!K30,0)</f>
        <v>0</v>
      </c>
      <c r="L30">
        <f>MAX(K29+'NR3'!L30,0)</f>
        <v>0</v>
      </c>
      <c r="M30">
        <f>MAX(L29+'NR3'!M30,0)</f>
        <v>0</v>
      </c>
      <c r="N30">
        <f>MAX(M29+'NR3'!N30,0)</f>
        <v>0</v>
      </c>
      <c r="O30">
        <f>MAX(N29+'NR3'!O30,0)</f>
        <v>0</v>
      </c>
      <c r="P30">
        <f>MAX(O29+'NR3'!P30,0)</f>
        <v>0</v>
      </c>
      <c r="Q30">
        <f>MAX(P29+'NR3'!Q30,0)</f>
        <v>0</v>
      </c>
      <c r="R30">
        <f>MAX(Q29+'NR3'!R30,0)</f>
        <v>0</v>
      </c>
      <c r="S30">
        <f>MAX(R29+'NR3'!S30,0)</f>
        <v>0</v>
      </c>
      <c r="T30">
        <f>MAX(S29+'NR3'!T30,0)</f>
        <v>0</v>
      </c>
      <c r="U30">
        <f>MAX(T29+'NR3'!U30,0)</f>
        <v>0</v>
      </c>
    </row>
    <row r="31" spans="5:21">
      <c r="E31">
        <f>Abrechnungsbogen!C31-Abrechnungsbogen!D31</f>
        <v>0</v>
      </c>
      <c r="J31" s="33">
        <f>MAX(Abrechnungsbogen!H30+'NR3'!J31,0)</f>
        <v>0</v>
      </c>
      <c r="K31">
        <f>MAX(J30+'NR3'!K31,0)</f>
        <v>0</v>
      </c>
      <c r="L31">
        <f>MAX(K30+'NR3'!L31,0)</f>
        <v>0</v>
      </c>
      <c r="M31">
        <f>MAX(L30+'NR3'!M31,0)</f>
        <v>0</v>
      </c>
      <c r="N31">
        <f>MAX(M30+'NR3'!N31,0)</f>
        <v>0</v>
      </c>
      <c r="O31">
        <f>MAX(N30+'NR3'!O31,0)</f>
        <v>0</v>
      </c>
      <c r="P31">
        <f>MAX(O30+'NR3'!P31,0)</f>
        <v>0</v>
      </c>
      <c r="Q31">
        <f>MAX(P30+'NR3'!Q31,0)</f>
        <v>0</v>
      </c>
      <c r="R31">
        <f>MAX(Q30+'NR3'!R31,0)</f>
        <v>0</v>
      </c>
      <c r="S31">
        <f>MAX(R30+'NR3'!S31,0)</f>
        <v>0</v>
      </c>
      <c r="T31">
        <f>MAX(S30+'NR3'!T31,0)</f>
        <v>0</v>
      </c>
      <c r="U31">
        <f>MAX(T30+'NR3'!U31,0)</f>
        <v>0</v>
      </c>
    </row>
    <row r="32" spans="5:21">
      <c r="E32">
        <f>Abrechnungsbogen!C32-Abrechnungsbogen!D32</f>
        <v>0</v>
      </c>
      <c r="J32" s="33">
        <f>MAX(Abrechnungsbogen!H31+'NR3'!J32,0)</f>
        <v>0</v>
      </c>
      <c r="K32">
        <f>MAX(J31+'NR3'!K32,0)</f>
        <v>0</v>
      </c>
      <c r="L32">
        <f>MAX(K31+'NR3'!L32,0)</f>
        <v>0</v>
      </c>
      <c r="M32">
        <f>MAX(L31+'NR3'!M32,0)</f>
        <v>0</v>
      </c>
      <c r="N32">
        <f>MAX(M31+'NR3'!N32,0)</f>
        <v>0</v>
      </c>
      <c r="O32">
        <f>MAX(N31+'NR3'!O32,0)</f>
        <v>0</v>
      </c>
      <c r="P32">
        <f>MAX(O31+'NR3'!P32,0)</f>
        <v>0</v>
      </c>
      <c r="Q32">
        <f>MAX(P31+'NR3'!Q32,0)</f>
        <v>0</v>
      </c>
      <c r="R32">
        <f>MAX(Q31+'NR3'!R32,0)</f>
        <v>0</v>
      </c>
      <c r="S32">
        <f>MAX(R31+'NR3'!S32,0)</f>
        <v>0</v>
      </c>
      <c r="T32">
        <f>MAX(S31+'NR3'!T32,0)</f>
        <v>0</v>
      </c>
      <c r="U32">
        <f>MAX(T31+'NR3'!U32,0)</f>
        <v>0</v>
      </c>
    </row>
    <row r="33" spans="5:23">
      <c r="E33">
        <f>Abrechnungsbogen!C33-Abrechnungsbogen!D33</f>
        <v>0</v>
      </c>
      <c r="J33" s="33">
        <f>MAX(Abrechnungsbogen!H32+'NR3'!J33,0)</f>
        <v>0</v>
      </c>
      <c r="K33">
        <f>MAX(J32+'NR3'!K33,0)</f>
        <v>0</v>
      </c>
      <c r="L33">
        <f>MAX(K32+'NR3'!L33,0)</f>
        <v>0</v>
      </c>
      <c r="M33">
        <f>MAX(L32+'NR3'!M33,0)</f>
        <v>0</v>
      </c>
      <c r="N33">
        <f>MAX(M32+'NR3'!N33,0)</f>
        <v>0</v>
      </c>
      <c r="O33">
        <f>MAX(N32+'NR3'!O33,0)</f>
        <v>0</v>
      </c>
      <c r="P33">
        <f>MAX(O32+'NR3'!P33,0)</f>
        <v>0</v>
      </c>
      <c r="Q33">
        <f>MAX(P32+'NR3'!Q33,0)</f>
        <v>0</v>
      </c>
      <c r="R33">
        <f>MAX(Q32+'NR3'!R33,0)</f>
        <v>0</v>
      </c>
      <c r="S33">
        <f>MAX(R32+'NR3'!S33,0)</f>
        <v>0</v>
      </c>
      <c r="T33">
        <f>MAX(S32+'NR3'!T33,0)</f>
        <v>0</v>
      </c>
      <c r="U33">
        <f>MAX(T32+'NR3'!U33,0)</f>
        <v>0</v>
      </c>
    </row>
    <row r="34" spans="5:23">
      <c r="E34">
        <f>Abrechnungsbogen!C34-Abrechnungsbogen!D34</f>
        <v>0</v>
      </c>
      <c r="J34" s="33">
        <f>MAX(Abrechnungsbogen!H33+'NR3'!J34,0)</f>
        <v>0</v>
      </c>
      <c r="K34">
        <f>MAX(J33+'NR3'!K34,0)</f>
        <v>0</v>
      </c>
      <c r="L34">
        <f>MAX(K33+'NR3'!L34,0)</f>
        <v>0</v>
      </c>
      <c r="M34">
        <f>MAX(L33+'NR3'!M34,0)</f>
        <v>0</v>
      </c>
      <c r="N34">
        <f>MAX(M33+'NR3'!N34,0)</f>
        <v>0</v>
      </c>
      <c r="O34">
        <f>MAX(N33+'NR3'!O34,0)</f>
        <v>0</v>
      </c>
      <c r="P34">
        <f>MAX(O33+'NR3'!P34,0)</f>
        <v>0</v>
      </c>
      <c r="Q34">
        <f>MAX(P33+'NR3'!Q34,0)</f>
        <v>0</v>
      </c>
      <c r="R34">
        <f>MAX(Q33+'NR3'!R34,0)</f>
        <v>0</v>
      </c>
      <c r="S34">
        <f>MAX(R33+'NR3'!S34,0)</f>
        <v>0</v>
      </c>
      <c r="T34">
        <f>MAX(S33+'NR3'!T34,0)</f>
        <v>0</v>
      </c>
      <c r="U34">
        <f>MAX(T33+'NR3'!U34,0)</f>
        <v>0</v>
      </c>
    </row>
    <row r="35" spans="5:23">
      <c r="E35">
        <f>Abrechnungsbogen!C35-Abrechnungsbogen!D35</f>
        <v>0</v>
      </c>
      <c r="J35" s="33">
        <f>MAX(Abrechnungsbogen!H34+'NR3'!J35,0)</f>
        <v>0</v>
      </c>
      <c r="K35">
        <f>MAX(J34+'NR3'!K35,0)</f>
        <v>0</v>
      </c>
      <c r="L35">
        <f>MAX(K34+'NR3'!L35,0)</f>
        <v>0</v>
      </c>
      <c r="M35">
        <f>MAX(L34+'NR3'!M35,0)</f>
        <v>0</v>
      </c>
      <c r="N35">
        <f>MAX(M34+'NR3'!N35,0)</f>
        <v>0</v>
      </c>
      <c r="O35">
        <f>MAX(N34+'NR3'!O35,0)</f>
        <v>0</v>
      </c>
      <c r="P35">
        <f>MAX(O34+'NR3'!P35,0)</f>
        <v>0</v>
      </c>
      <c r="Q35">
        <f>MAX(P34+'NR3'!Q35,0)</f>
        <v>0</v>
      </c>
      <c r="R35">
        <f>MAX(Q34+'NR3'!R35,0)</f>
        <v>0</v>
      </c>
      <c r="S35">
        <f>MAX(R34+'NR3'!S35,0)</f>
        <v>0</v>
      </c>
      <c r="T35">
        <f>MAX(S34+'NR3'!T35,0)</f>
        <v>0</v>
      </c>
      <c r="U35">
        <f>MAX(T34+'NR3'!U35,0)</f>
        <v>0</v>
      </c>
    </row>
    <row r="36" spans="5:23">
      <c r="E36">
        <f>Abrechnungsbogen!C36-Abrechnungsbogen!D36</f>
        <v>0</v>
      </c>
      <c r="J36" s="33">
        <f>MAX(Abrechnungsbogen!H35+'NR3'!J36,0)</f>
        <v>0</v>
      </c>
      <c r="K36">
        <f>MAX(J35+'NR3'!K36,0)</f>
        <v>0</v>
      </c>
      <c r="L36">
        <f>MAX(K35+'NR3'!L36,0)</f>
        <v>0</v>
      </c>
      <c r="M36">
        <f>MAX(L35+'NR3'!M36,0)</f>
        <v>0</v>
      </c>
      <c r="N36">
        <f>MAX(M35+'NR3'!N36,0)</f>
        <v>0</v>
      </c>
      <c r="O36">
        <f>MAX(N35+'NR3'!O36,0)</f>
        <v>0</v>
      </c>
      <c r="P36">
        <f>MAX(O35+'NR3'!P36,0)</f>
        <v>0</v>
      </c>
      <c r="Q36">
        <f>MAX(P35+'NR3'!Q36,0)</f>
        <v>0</v>
      </c>
      <c r="R36">
        <f>MAX(Q35+'NR3'!R36,0)</f>
        <v>0</v>
      </c>
      <c r="S36">
        <f>MAX(R35+'NR3'!S36,0)</f>
        <v>0</v>
      </c>
      <c r="T36">
        <f>MAX(S35+'NR3'!T36,0)</f>
        <v>0</v>
      </c>
      <c r="U36">
        <f>MAX(T35+'NR3'!U36,0)</f>
        <v>0</v>
      </c>
      <c r="V36" s="33"/>
    </row>
    <row r="37" spans="5:23">
      <c r="E37">
        <f>Abrechnungsbogen!C37-Abrechnungsbogen!D37</f>
        <v>0</v>
      </c>
      <c r="J37" s="33">
        <f>MAX(Abrechnungsbogen!H36+'NR3'!J37,0)</f>
        <v>0</v>
      </c>
      <c r="K37">
        <f>MAX(J36+'NR3'!K37,0)</f>
        <v>0</v>
      </c>
      <c r="L37">
        <f>MAX(K36+'NR3'!L37,0)</f>
        <v>0</v>
      </c>
      <c r="M37">
        <f>MAX(L36+'NR3'!M37,0)</f>
        <v>0</v>
      </c>
      <c r="N37">
        <f>MAX(M36+'NR3'!N37,0)</f>
        <v>0</v>
      </c>
      <c r="O37">
        <f>MAX(N36+'NR3'!O37,0)</f>
        <v>0</v>
      </c>
      <c r="P37">
        <f>MAX(O36+'NR3'!P37,0)</f>
        <v>0</v>
      </c>
      <c r="Q37">
        <f>MAX(P36+'NR3'!Q37,0)</f>
        <v>0</v>
      </c>
      <c r="R37">
        <f>MAX(Q36+'NR3'!R37,0)</f>
        <v>0</v>
      </c>
      <c r="S37">
        <f>MAX(R36+'NR3'!S37,0)</f>
        <v>0</v>
      </c>
      <c r="T37">
        <f>MAX(S36+'NR3'!T37,0)</f>
        <v>0</v>
      </c>
      <c r="U37">
        <f>MAX(T36+'NR3'!U37,0)</f>
        <v>0</v>
      </c>
      <c r="V37" s="33"/>
      <c r="W37" s="33"/>
    </row>
  </sheetData>
  <sheetProtection password="8167" sheet="1" objects="1" scenarios="1" selectLockedCells="1" selectUnlockedCells="1"/>
  <customSheetViews>
    <customSheetView guid="{10FCB188-669D-4E8A-A83D-E7BD421C86ED}" state="hidden" topLeftCell="I1">
      <selection activeCell="K42" sqref="K42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I20:U35"/>
  <sheetViews>
    <sheetView workbookViewId="0">
      <selection activeCell="J23" sqref="J23"/>
    </sheetView>
  </sheetViews>
  <sheetFormatPr baseColWidth="10" defaultRowHeight="12.75"/>
  <sheetData>
    <row r="20" spans="9:21">
      <c r="I20" s="34" t="s">
        <v>57</v>
      </c>
    </row>
    <row r="23" spans="9:21">
      <c r="J23">
        <f>MIN(Abrechnungsbogen!K8+Abrechnungsbogen!K9+K23,0)</f>
        <v>0</v>
      </c>
      <c r="K23">
        <f>MIN(Abrechnungsbogen!L8+Abrechnungsbogen!L9+L23,0)</f>
        <v>0</v>
      </c>
      <c r="L23">
        <f>MIN(Abrechnungsbogen!M8+Abrechnungsbogen!M9+M23,0)</f>
        <v>0</v>
      </c>
      <c r="M23">
        <f>MIN(Abrechnungsbogen!N8+Abrechnungsbogen!N9+N23,0)</f>
        <v>0</v>
      </c>
      <c r="N23">
        <f>MIN(Abrechnungsbogen!O8+Abrechnungsbogen!O9+O23,0)</f>
        <v>0</v>
      </c>
      <c r="O23">
        <f>MIN(Abrechnungsbogen!P8+Abrechnungsbogen!P9+P23,0)</f>
        <v>0</v>
      </c>
      <c r="P23">
        <f>MIN(Abrechnungsbogen!Q8+Abrechnungsbogen!Q9+Q23,0)</f>
        <v>0</v>
      </c>
      <c r="Q23">
        <f>MIN(Abrechnungsbogen!R8+Abrechnungsbogen!R9+R23,0)</f>
        <v>0</v>
      </c>
      <c r="R23">
        <f>MIN(Abrechnungsbogen!S8+Abrechnungsbogen!S9+S23,0)</f>
        <v>0</v>
      </c>
      <c r="S23">
        <f>MIN(Abrechnungsbogen!T8+Abrechnungsbogen!T9+T23,0)</f>
        <v>0</v>
      </c>
      <c r="T23">
        <f>MIN(Abrechnungsbogen!U8+Abrechnungsbogen!U9+U23,0)</f>
        <v>0</v>
      </c>
      <c r="U23">
        <f>IF('NR1'!E24&lt;0,'NR1'!E24,0)</f>
        <v>0</v>
      </c>
    </row>
    <row r="24" spans="9:21">
      <c r="J24">
        <f>MIN('NR1'!J24+'Nr2'!J23+'NR3'!K24,0)</f>
        <v>0</v>
      </c>
      <c r="K24">
        <f>MIN('NR1'!K24+'Nr2'!K23+'NR3'!L24,0)</f>
        <v>0</v>
      </c>
      <c r="L24">
        <f>MIN('NR1'!L24+'Nr2'!L23+'NR3'!M24,0)</f>
        <v>0</v>
      </c>
      <c r="M24">
        <f>MIN('NR1'!M24+'Nr2'!M23+'NR3'!N24,0)</f>
        <v>0</v>
      </c>
      <c r="N24">
        <f>MIN('NR1'!N24+'Nr2'!N23+'NR3'!O24,0)</f>
        <v>0</v>
      </c>
      <c r="O24">
        <f>MIN('NR1'!O24+'Nr2'!O23+'NR3'!P24,0)</f>
        <v>0</v>
      </c>
      <c r="P24">
        <f>MIN('NR1'!P24+'Nr2'!P23+'NR3'!Q24,0)</f>
        <v>0</v>
      </c>
      <c r="Q24">
        <f>MIN('NR1'!Q24+'Nr2'!Q23+'NR3'!R24,0)</f>
        <v>0</v>
      </c>
      <c r="R24">
        <f>MIN('NR1'!R24+'Nr2'!R23+'NR3'!S24,0)</f>
        <v>0</v>
      </c>
      <c r="S24">
        <f>MIN('NR1'!S24+'Nr2'!S23+'NR3'!T24,0)</f>
        <v>0</v>
      </c>
      <c r="T24">
        <f>MIN('NR1'!T24+'Nr2'!T23+'NR3'!U24,0)</f>
        <v>0</v>
      </c>
      <c r="U24">
        <f>IF('NR1'!E25&lt;0,'NR1'!E25,0)</f>
        <v>0</v>
      </c>
    </row>
    <row r="25" spans="9:21">
      <c r="J25">
        <f>MIN('NR1'!J25+'Nr2'!J24+'NR3'!K25,0)</f>
        <v>0</v>
      </c>
      <c r="K25">
        <f>MIN('NR1'!K25+'Nr2'!K24+'NR3'!L25,0)</f>
        <v>0</v>
      </c>
      <c r="L25">
        <f>MIN('NR1'!L25+'Nr2'!L24+'NR3'!M25,0)</f>
        <v>0</v>
      </c>
      <c r="M25">
        <f>MIN('NR1'!M25+'Nr2'!M24+'NR3'!N25,0)</f>
        <v>0</v>
      </c>
      <c r="N25">
        <f>MIN('NR1'!N25+'Nr2'!N24+'NR3'!O25,0)</f>
        <v>0</v>
      </c>
      <c r="O25">
        <f>MIN('NR1'!O25+'Nr2'!O24+'NR3'!P25,0)</f>
        <v>0</v>
      </c>
      <c r="P25">
        <f>MIN('NR1'!P25+'Nr2'!P24+'NR3'!Q25,0)</f>
        <v>0</v>
      </c>
      <c r="Q25">
        <f>MIN('NR1'!Q25+'Nr2'!Q24+'NR3'!R25,0)</f>
        <v>0</v>
      </c>
      <c r="R25">
        <f>MIN('NR1'!R25+'Nr2'!R24+'NR3'!S25,0)</f>
        <v>0</v>
      </c>
      <c r="S25">
        <f>MIN('NR1'!S25+'Nr2'!S24+'NR3'!T25,0)</f>
        <v>0</v>
      </c>
      <c r="T25">
        <f>MIN('NR1'!T25+'Nr2'!T24+'NR3'!U25,0)</f>
        <v>0</v>
      </c>
      <c r="U25">
        <f>IF('NR1'!E26&lt;0,'NR1'!E26,0)</f>
        <v>0</v>
      </c>
    </row>
    <row r="26" spans="9:21">
      <c r="J26">
        <f>MIN('NR1'!J26+'Nr2'!J25+'NR3'!K26,0)</f>
        <v>0</v>
      </c>
      <c r="K26">
        <f>MIN('NR1'!K26+'Nr2'!K25+'NR3'!L26,0)</f>
        <v>0</v>
      </c>
      <c r="L26">
        <f>MIN('NR1'!L26+'Nr2'!L25+'NR3'!M26,0)</f>
        <v>0</v>
      </c>
      <c r="M26">
        <f>MIN('NR1'!M26+'Nr2'!M25+'NR3'!N26,0)</f>
        <v>0</v>
      </c>
      <c r="N26">
        <f>MIN('NR1'!N26+'Nr2'!N25+'NR3'!O26,0)</f>
        <v>0</v>
      </c>
      <c r="O26">
        <f>MIN('NR1'!O26+'Nr2'!O25+'NR3'!P26,0)</f>
        <v>0</v>
      </c>
      <c r="P26">
        <f>MIN('NR1'!P26+'Nr2'!P25+'NR3'!Q26,0)</f>
        <v>0</v>
      </c>
      <c r="Q26">
        <f>MIN('NR1'!Q26+'Nr2'!Q25+'NR3'!R26,0)</f>
        <v>0</v>
      </c>
      <c r="R26">
        <f>MIN('NR1'!R26+'Nr2'!R25+'NR3'!S26,0)</f>
        <v>0</v>
      </c>
      <c r="S26">
        <f>MIN('NR1'!S26+'Nr2'!S25+'NR3'!T26,0)</f>
        <v>0</v>
      </c>
      <c r="T26">
        <f>MIN('NR1'!T26+'Nr2'!T25+'NR3'!U26,0)</f>
        <v>0</v>
      </c>
      <c r="U26">
        <f>IF('NR1'!E27&lt;0,'NR1'!E27,0)</f>
        <v>0</v>
      </c>
    </row>
    <row r="27" spans="9:21">
      <c r="J27">
        <f>MIN('NR1'!J27+'Nr2'!J26+'NR3'!K27,0)</f>
        <v>0</v>
      </c>
      <c r="K27">
        <f>MIN('NR1'!K27+'Nr2'!K26+'NR3'!L27,0)</f>
        <v>0</v>
      </c>
      <c r="L27">
        <f>MIN('NR1'!L27+'Nr2'!L26+'NR3'!M27,0)</f>
        <v>0</v>
      </c>
      <c r="M27">
        <f>MIN('NR1'!M27+'Nr2'!M26+'NR3'!N27,0)</f>
        <v>0</v>
      </c>
      <c r="N27">
        <f>MIN('NR1'!N27+'Nr2'!N26+'NR3'!O27,0)</f>
        <v>0</v>
      </c>
      <c r="O27">
        <f>MIN('NR1'!O27+'Nr2'!O26+'NR3'!P27,0)</f>
        <v>0</v>
      </c>
      <c r="P27">
        <f>MIN('NR1'!P27+'Nr2'!P26+'NR3'!Q27,0)</f>
        <v>0</v>
      </c>
      <c r="Q27">
        <f>MIN('NR1'!Q27+'Nr2'!Q26+'NR3'!R27,0)</f>
        <v>0</v>
      </c>
      <c r="R27">
        <f>MIN('NR1'!R27+'Nr2'!R26+'NR3'!S27,0)</f>
        <v>0</v>
      </c>
      <c r="S27">
        <f>MIN('NR1'!S27+'Nr2'!S26+'NR3'!T27,0)</f>
        <v>0</v>
      </c>
      <c r="T27">
        <f>MIN('NR1'!T27+'Nr2'!T26+'NR3'!U27,0)</f>
        <v>0</v>
      </c>
      <c r="U27">
        <f>IF('NR1'!E28&lt;0,'NR1'!E28,0)</f>
        <v>0</v>
      </c>
    </row>
    <row r="28" spans="9:21">
      <c r="J28">
        <f>MIN('NR1'!J28+'Nr2'!J27+'NR3'!K28,0)</f>
        <v>0</v>
      </c>
      <c r="K28">
        <f>MIN('NR1'!K28+'Nr2'!K27+'NR3'!L28,0)</f>
        <v>0</v>
      </c>
      <c r="L28">
        <f>MIN('NR1'!L28+'Nr2'!L27+'NR3'!M28,0)</f>
        <v>0</v>
      </c>
      <c r="M28">
        <f>MIN('NR1'!M28+'Nr2'!M27+'NR3'!N28,0)</f>
        <v>0</v>
      </c>
      <c r="N28">
        <f>MIN('NR1'!N28+'Nr2'!N27+'NR3'!O28,0)</f>
        <v>0</v>
      </c>
      <c r="O28">
        <f>MIN('NR1'!O28+'Nr2'!O27+'NR3'!P28,0)</f>
        <v>0</v>
      </c>
      <c r="P28">
        <f>MIN('NR1'!P28+'Nr2'!P27+'NR3'!Q28,0)</f>
        <v>0</v>
      </c>
      <c r="Q28">
        <f>MIN('NR1'!Q28+'Nr2'!Q27+'NR3'!R28,0)</f>
        <v>0</v>
      </c>
      <c r="R28">
        <f>MIN('NR1'!R28+'Nr2'!R27+'NR3'!S28,0)</f>
        <v>0</v>
      </c>
      <c r="S28">
        <f>MIN('NR1'!S28+'Nr2'!S27+'NR3'!T28,0)</f>
        <v>0</v>
      </c>
      <c r="T28">
        <f>MIN('NR1'!T28+'Nr2'!T27+'NR3'!U28,0)</f>
        <v>0</v>
      </c>
      <c r="U28">
        <f>IF('NR1'!E29&lt;0,'NR1'!E29,0)</f>
        <v>0</v>
      </c>
    </row>
    <row r="29" spans="9:21">
      <c r="J29">
        <f>MIN('NR1'!J29+'Nr2'!J28+'NR3'!K29,0)</f>
        <v>0</v>
      </c>
      <c r="K29">
        <f>MIN('NR1'!K29+'Nr2'!K28+'NR3'!L29,0)</f>
        <v>0</v>
      </c>
      <c r="L29">
        <f>MIN('NR1'!L29+'Nr2'!L28+'NR3'!M29,0)</f>
        <v>0</v>
      </c>
      <c r="M29">
        <f>MIN('NR1'!M29+'Nr2'!M28+'NR3'!N29,0)</f>
        <v>0</v>
      </c>
      <c r="N29">
        <f>MIN('NR1'!N29+'Nr2'!N28+'NR3'!O29,0)</f>
        <v>0</v>
      </c>
      <c r="O29">
        <f>MIN('NR1'!O29+'Nr2'!O28+'NR3'!P29,0)</f>
        <v>0</v>
      </c>
      <c r="P29">
        <f>MIN('NR1'!P29+'Nr2'!P28+'NR3'!Q29,0)</f>
        <v>0</v>
      </c>
      <c r="Q29">
        <f>MIN('NR1'!Q29+'Nr2'!Q28+'NR3'!R29,0)</f>
        <v>0</v>
      </c>
      <c r="R29">
        <f>MIN('NR1'!R29+'Nr2'!R28+'NR3'!S29,0)</f>
        <v>0</v>
      </c>
      <c r="S29">
        <f>MIN('NR1'!S29+'Nr2'!S28+'NR3'!T29,0)</f>
        <v>0</v>
      </c>
      <c r="T29">
        <f>MIN('NR1'!T29+'Nr2'!T28+'NR3'!U29,0)</f>
        <v>0</v>
      </c>
      <c r="U29">
        <f>IF('NR1'!E30&lt;0,'NR1'!E30,0)</f>
        <v>0</v>
      </c>
    </row>
    <row r="30" spans="9:21">
      <c r="J30">
        <f>MIN('NR1'!J30+'Nr2'!J29+'NR3'!K30,0)</f>
        <v>0</v>
      </c>
      <c r="K30">
        <f>MIN('NR1'!K30+'Nr2'!K29+'NR3'!L30,0)</f>
        <v>0</v>
      </c>
      <c r="L30">
        <f>MIN('NR1'!L30+'Nr2'!L29+'NR3'!M30,0)</f>
        <v>0</v>
      </c>
      <c r="M30">
        <f>MIN('NR1'!M30+'Nr2'!M29+'NR3'!N30,0)</f>
        <v>0</v>
      </c>
      <c r="N30">
        <f>MIN('NR1'!N30+'Nr2'!N29+'NR3'!O30,0)</f>
        <v>0</v>
      </c>
      <c r="O30">
        <f>MIN('NR1'!O30+'Nr2'!O29+'NR3'!P30,0)</f>
        <v>0</v>
      </c>
      <c r="P30">
        <f>MIN('NR1'!P30+'Nr2'!P29+'NR3'!Q30,0)</f>
        <v>0</v>
      </c>
      <c r="Q30">
        <f>MIN('NR1'!Q30+'Nr2'!Q29+'NR3'!R30,0)</f>
        <v>0</v>
      </c>
      <c r="R30">
        <f>MIN('NR1'!R30+'Nr2'!R29+'NR3'!S30,0)</f>
        <v>0</v>
      </c>
      <c r="S30">
        <f>MIN('NR1'!S30+'Nr2'!S29+'NR3'!T30,0)</f>
        <v>0</v>
      </c>
      <c r="T30">
        <f>MIN('NR1'!T30+'Nr2'!T29+'NR3'!U30,0)</f>
        <v>0</v>
      </c>
      <c r="U30">
        <f>IF('NR1'!E31&lt;0,'NR1'!E31,0)</f>
        <v>0</v>
      </c>
    </row>
    <row r="31" spans="9:21">
      <c r="J31">
        <f>MIN('NR1'!J31+'Nr2'!J30+'NR3'!K31,0)</f>
        <v>0</v>
      </c>
      <c r="K31">
        <f>MIN('NR1'!K31+'Nr2'!K30+'NR3'!L31,0)</f>
        <v>0</v>
      </c>
      <c r="L31">
        <f>MIN('NR1'!L31+'Nr2'!L30+'NR3'!M31,0)</f>
        <v>0</v>
      </c>
      <c r="M31">
        <f>MIN('NR1'!M31+'Nr2'!M30+'NR3'!N31,0)</f>
        <v>0</v>
      </c>
      <c r="N31">
        <f>MIN('NR1'!N31+'Nr2'!N30+'NR3'!O31,0)</f>
        <v>0</v>
      </c>
      <c r="O31">
        <f>MIN('NR1'!O31+'Nr2'!O30+'NR3'!P31,0)</f>
        <v>0</v>
      </c>
      <c r="P31">
        <f>MIN('NR1'!P31+'Nr2'!P30+'NR3'!Q31,0)</f>
        <v>0</v>
      </c>
      <c r="Q31">
        <f>MIN('NR1'!Q31+'Nr2'!Q30+'NR3'!R31,0)</f>
        <v>0</v>
      </c>
      <c r="R31">
        <f>MIN('NR1'!R31+'Nr2'!R30+'NR3'!S31,0)</f>
        <v>0</v>
      </c>
      <c r="S31">
        <f>MIN('NR1'!S31+'Nr2'!S30+'NR3'!T31,0)</f>
        <v>0</v>
      </c>
      <c r="T31">
        <f>MIN('NR1'!T31+'Nr2'!T30+'NR3'!U31,0)</f>
        <v>0</v>
      </c>
      <c r="U31">
        <f>IF('NR1'!E32&lt;0,'NR1'!E32,0)</f>
        <v>0</v>
      </c>
    </row>
    <row r="32" spans="9:21">
      <c r="J32">
        <f>MIN('NR1'!J32+'Nr2'!J31+'NR3'!K32,0)</f>
        <v>0</v>
      </c>
      <c r="K32">
        <f>MIN('NR1'!K32+'Nr2'!K31+'NR3'!L32,0)</f>
        <v>0</v>
      </c>
      <c r="L32">
        <f>MIN('NR1'!L32+'Nr2'!L31+'NR3'!M32,0)</f>
        <v>0</v>
      </c>
      <c r="M32">
        <f>MIN('NR1'!M32+'Nr2'!M31+'NR3'!N32,0)</f>
        <v>0</v>
      </c>
      <c r="N32">
        <f>MIN('NR1'!N32+'Nr2'!N31+'NR3'!O32,0)</f>
        <v>0</v>
      </c>
      <c r="O32">
        <f>MIN('NR1'!O32+'Nr2'!O31+'NR3'!P32,0)</f>
        <v>0</v>
      </c>
      <c r="P32">
        <f>MIN('NR1'!P32+'Nr2'!P31+'NR3'!Q32,0)</f>
        <v>0</v>
      </c>
      <c r="Q32">
        <f>MIN('NR1'!Q32+'Nr2'!Q31+'NR3'!R32,0)</f>
        <v>0</v>
      </c>
      <c r="R32">
        <f>MIN('NR1'!R32+'Nr2'!R31+'NR3'!S32,0)</f>
        <v>0</v>
      </c>
      <c r="S32">
        <f>MIN('NR1'!S32+'Nr2'!S31+'NR3'!T32,0)</f>
        <v>0</v>
      </c>
      <c r="T32">
        <f>MIN('NR1'!T32+'Nr2'!T31+'NR3'!U32,0)</f>
        <v>0</v>
      </c>
      <c r="U32">
        <f>IF('NR1'!E33&lt;0,'NR1'!E33,0)</f>
        <v>0</v>
      </c>
    </row>
    <row r="33" spans="10:21">
      <c r="J33">
        <f>MIN('NR1'!J33+'Nr2'!J32+'NR3'!K33,0)</f>
        <v>0</v>
      </c>
      <c r="K33">
        <f>MIN('NR1'!K33+'Nr2'!K32+'NR3'!L33,0)</f>
        <v>0</v>
      </c>
      <c r="L33">
        <f>MIN('NR1'!L33+'Nr2'!L32+'NR3'!M33,0)</f>
        <v>0</v>
      </c>
      <c r="M33">
        <f>MIN('NR1'!M33+'Nr2'!M32+'NR3'!N33,0)</f>
        <v>0</v>
      </c>
      <c r="N33">
        <f>MIN('NR1'!N33+'Nr2'!N32+'NR3'!O33,0)</f>
        <v>0</v>
      </c>
      <c r="O33">
        <f>MIN('NR1'!O33+'Nr2'!O32+'NR3'!P33,0)</f>
        <v>0</v>
      </c>
      <c r="P33">
        <f>MIN('NR1'!P33+'Nr2'!P32+'NR3'!Q33,0)</f>
        <v>0</v>
      </c>
      <c r="Q33">
        <f>MIN('NR1'!Q33+'Nr2'!Q32+'NR3'!R33,0)</f>
        <v>0</v>
      </c>
      <c r="R33">
        <f>MIN('NR1'!R33+'Nr2'!R32+'NR3'!S33,0)</f>
        <v>0</v>
      </c>
      <c r="S33">
        <f>MIN('NR1'!S33+'Nr2'!S32+'NR3'!T33,0)</f>
        <v>0</v>
      </c>
      <c r="T33">
        <f>MIN('NR1'!T33+'Nr2'!T32+'NR3'!U33,0)</f>
        <v>0</v>
      </c>
      <c r="U33">
        <f>IF('NR1'!E34&lt;0,'NR1'!E34,0)</f>
        <v>0</v>
      </c>
    </row>
    <row r="34" spans="10:21">
      <c r="J34">
        <f>MIN('NR1'!J34+'Nr2'!J33+'NR3'!K34,0)</f>
        <v>0</v>
      </c>
      <c r="K34">
        <f>MIN('NR1'!K34+'Nr2'!K33+'NR3'!L34,0)</f>
        <v>0</v>
      </c>
      <c r="L34">
        <f>MIN('NR1'!L34+'Nr2'!L33+'NR3'!M34,0)</f>
        <v>0</v>
      </c>
      <c r="M34">
        <f>MIN('NR1'!M34+'Nr2'!M33+'NR3'!N34,0)</f>
        <v>0</v>
      </c>
      <c r="N34">
        <f>MIN('NR1'!N34+'Nr2'!N33+'NR3'!O34,0)</f>
        <v>0</v>
      </c>
      <c r="O34">
        <f>MIN('NR1'!O34+'Nr2'!O33+'NR3'!P34,0)</f>
        <v>0</v>
      </c>
      <c r="P34">
        <f>MIN('NR1'!P34+'Nr2'!P33+'NR3'!Q34,0)</f>
        <v>0</v>
      </c>
      <c r="Q34">
        <f>MIN('NR1'!Q34+'Nr2'!Q33+'NR3'!R34,0)</f>
        <v>0</v>
      </c>
      <c r="R34">
        <f>MIN('NR1'!R34+'Nr2'!R33+'NR3'!S34,0)</f>
        <v>0</v>
      </c>
      <c r="S34">
        <f>MIN('NR1'!S34+'Nr2'!S33+'NR3'!T34,0)</f>
        <v>0</v>
      </c>
      <c r="T34">
        <f>MIN('NR1'!T34+'Nr2'!T33+'NR3'!U34,0)</f>
        <v>0</v>
      </c>
      <c r="U34">
        <f>IF('NR1'!E35&lt;0,'NR1'!E35,0)</f>
        <v>0</v>
      </c>
    </row>
    <row r="35" spans="10:21">
      <c r="J35">
        <f>MIN('NR1'!J35+'Nr2'!J34+'NR3'!K35,0)</f>
        <v>0</v>
      </c>
      <c r="K35">
        <f>MIN('NR1'!K35+'Nr2'!K34+'NR3'!L35,0)</f>
        <v>0</v>
      </c>
      <c r="L35">
        <f>MIN('NR1'!L35+'Nr2'!L34+'NR3'!M35,0)</f>
        <v>0</v>
      </c>
      <c r="M35">
        <f>MIN('NR1'!M35+'Nr2'!M34+'NR3'!N35,0)</f>
        <v>0</v>
      </c>
      <c r="N35">
        <f>MIN('NR1'!N35+'Nr2'!N34+'NR3'!O35,0)</f>
        <v>0</v>
      </c>
      <c r="O35">
        <f>MIN('NR1'!O35+'Nr2'!O34+'NR3'!P35,0)</f>
        <v>0</v>
      </c>
      <c r="P35">
        <f>MIN('NR1'!P35+'Nr2'!P34+'NR3'!Q35,0)</f>
        <v>0</v>
      </c>
      <c r="Q35">
        <f>MIN('NR1'!Q35+'Nr2'!Q34+'NR3'!R35,0)</f>
        <v>0</v>
      </c>
      <c r="R35">
        <f>MIN('NR1'!R35+'Nr2'!R34+'NR3'!S35,0)</f>
        <v>0</v>
      </c>
      <c r="S35">
        <f>MIN('NR1'!S35+'Nr2'!S34+'NR3'!T35,0)</f>
        <v>0</v>
      </c>
      <c r="T35">
        <f>MIN('NR1'!T35+'Nr2'!T34+'NR3'!U35,0)</f>
        <v>0</v>
      </c>
      <c r="U35">
        <f>IF('NR1'!E36&lt;0,'NR1'!E36,0)</f>
        <v>0</v>
      </c>
    </row>
  </sheetData>
  <sheetProtection password="8167" sheet="1" objects="1" scenarios="1" selectLockedCells="1" selectUnlockedCells="1"/>
  <customSheetViews>
    <customSheetView guid="{10FCB188-669D-4E8A-A83D-E7BD421C86ED}" state="hidden">
      <selection activeCell="J23" sqref="J23"/>
      <pageMargins left="0.7" right="0.7" top="0.78740157499999996" bottom="0.78740157499999996" header="0.3" footer="0.3"/>
      <pageSetup paperSize="9" orientation="portrait" r:id="rId1"/>
    </customSheetView>
  </customSheetViews>
  <pageMargins left="0.7" right="0.7" top="0.78740157499999996" bottom="0.78740157499999996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customSheetViews>
    <customSheetView guid="{10FCB188-669D-4E8A-A83D-E7BD421C86ED}"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Abrechnungsbogen</vt:lpstr>
      <vt:lpstr>NR1</vt:lpstr>
      <vt:lpstr>Nr2</vt:lpstr>
      <vt:lpstr>NR3</vt:lpstr>
      <vt:lpstr>Tabelle1</vt:lpstr>
      <vt:lpstr>Beschaeftigungsverhaeltnis</vt:lpstr>
      <vt:lpstr>mögliche_Pflichtstunden</vt:lpstr>
    </vt:vector>
  </TitlesOfParts>
  <Company>Staatliches Schulamt Wünsdorf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bahl</dc:creator>
  <cp:lastModifiedBy>Standardnutzer</cp:lastModifiedBy>
  <cp:lastPrinted>2009-10-15T12:13:19Z</cp:lastPrinted>
  <dcterms:created xsi:type="dcterms:W3CDTF">2008-01-07T12:51:45Z</dcterms:created>
  <dcterms:modified xsi:type="dcterms:W3CDTF">2015-08-21T07:45:11Z</dcterms:modified>
</cp:coreProperties>
</file>